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95" windowHeight="8445" tabRatio="889" firstSheet="5" activeTab="9"/>
  </bookViews>
  <sheets>
    <sheet name="ด้านภารกิจหลัก" sheetId="24" r:id="rId1"/>
    <sheet name="แบบเก็บภารกิจหลัก 1" sheetId="32" r:id="rId2"/>
    <sheet name="แบบเก็บภารกิจหลัก 2" sheetId="33" r:id="rId3"/>
    <sheet name="แบบเก็บภารกิจหลัก 3" sheetId="35" r:id="rId4"/>
    <sheet name="แบบเก็บภารกิจหลัก 4.1" sheetId="38" r:id="rId5"/>
    <sheet name="แบบเก็บภารกิจหลัก 4.2" sheetId="37" r:id="rId6"/>
    <sheet name="แบบเก็บภารกิจหลัก 4.3" sheetId="36" r:id="rId7"/>
    <sheet name="แบบเก็บภารกิจหลัก5" sheetId="30" r:id="rId8"/>
    <sheet name="แบบเก็บภารกิจหลัก 6" sheetId="27" r:id="rId9"/>
    <sheet name="แบบเก็บภารกิจหลัก 7" sheetId="17" r:id="rId10"/>
  </sheets>
  <definedNames>
    <definedName name="_xlnm._FilterDatabase" localSheetId="1" hidden="1">'แบบเก็บภารกิจหลัก 1'!$A$6:$K$37</definedName>
    <definedName name="_xlnm.Print_Area" localSheetId="8">'แบบเก็บภารกิจหลัก 6'!$A$1:$K$29</definedName>
    <definedName name="_xlnm.Print_Area" localSheetId="9">'แบบเก็บภารกิจหลัก 7'!$A$1:$S$19</definedName>
    <definedName name="_xlnm.Print_Titles" localSheetId="7">แบบเก็บภารกิจหลัก5!$5:$6</definedName>
  </definedNames>
  <calcPr calcId="125725"/>
  <fileRecoveryPr autoRecover="0"/>
</workbook>
</file>

<file path=xl/calcChain.xml><?xml version="1.0" encoding="utf-8"?>
<calcChain xmlns="http://schemas.openxmlformats.org/spreadsheetml/2006/main">
  <c r="H64" i="27"/>
  <c r="J57" i="30"/>
  <c r="G23" i="36" l="1"/>
  <c r="K64" i="27" l="1"/>
  <c r="K58"/>
  <c r="I7"/>
  <c r="K7"/>
  <c r="K50"/>
  <c r="K51"/>
  <c r="K52"/>
  <c r="K47"/>
  <c r="K48"/>
  <c r="K49"/>
  <c r="K53"/>
  <c r="K54"/>
  <c r="K55"/>
  <c r="K56"/>
  <c r="K57"/>
  <c r="K59"/>
  <c r="K6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62"/>
  <c r="K63"/>
  <c r="K60"/>
  <c r="J7" l="1"/>
  <c r="G146" i="38"/>
  <c r="H35" i="27" l="1"/>
  <c r="H34"/>
  <c r="H33"/>
  <c r="H32"/>
  <c r="H31"/>
  <c r="K7" i="32" l="1"/>
</calcChain>
</file>

<file path=xl/comments1.xml><?xml version="1.0" encoding="utf-8"?>
<comments xmlns="http://schemas.openxmlformats.org/spreadsheetml/2006/main">
  <authors>
    <author>user</author>
    <author xml:space="preserve">Office Of Computer Services </author>
  </authors>
  <commentList>
    <comment ref="I6" authorId="0">
      <text>
        <r>
          <rPr>
            <sz val="9"/>
            <color indexed="81"/>
            <rFont val="Tahoma"/>
            <family val="2"/>
          </rPr>
          <t>ใส่ข้อมูลในช่วงปีปฏิทิน 2553 โดยรูปแบบการใส่วันเดือนปี คือ d/mm/yyyy เช่น 1/6/2553</t>
        </r>
      </text>
    </comment>
    <comment ref="F8" authorId="1">
      <text>
        <r>
          <rPr>
            <sz val="10"/>
            <color indexed="81"/>
            <rFont val="Tahoma"/>
            <family val="2"/>
          </rPr>
          <t>เลือกระดับคุณภาพงานวิจัยที่เกี่ยวข้อง</t>
        </r>
      </text>
    </comment>
    <comment ref="F37" authorId="1">
      <text>
        <r>
          <rPr>
            <sz val="10"/>
            <color indexed="81"/>
            <rFont val="Tahoma"/>
            <family val="2"/>
          </rPr>
          <t>เลือกระดับคุณภาพงานวิจัยที่เกี่ยวข้อง</t>
        </r>
      </text>
    </comment>
  </commentList>
</comments>
</file>

<file path=xl/comments2.xml><?xml version="1.0" encoding="utf-8"?>
<comments xmlns="http://schemas.openxmlformats.org/spreadsheetml/2006/main">
  <authors>
    <author>user</author>
    <author xml:space="preserve">Office Of Computer Services </author>
  </authors>
  <commentList>
    <comment ref="P6" authorId="0">
      <text>
        <r>
          <rPr>
            <sz val="9"/>
            <color indexed="81"/>
            <rFont val="Tahoma"/>
            <family val="2"/>
          </rPr>
          <t xml:space="preserve">ใส่ข้อมูลในช่วงปีปฏิทิน 2553 โดยรูปแบบการใส่วันเดือนปี คือ d/mm/yyyy เช่น 1/6/2553  </t>
        </r>
      </text>
    </comment>
    <comment ref="K9" authorId="1">
      <text>
        <r>
          <rPr>
            <sz val="10"/>
            <color indexed="81"/>
            <rFont val="Tahoma"/>
            <family val="2"/>
          </rPr>
          <t>เลือกลักษณะการนำไปใช้ประโยชน์</t>
        </r>
      </text>
    </comment>
  </commentList>
</comments>
</file>

<file path=xl/comments3.xml><?xml version="1.0" encoding="utf-8"?>
<comments xmlns="http://schemas.openxmlformats.org/spreadsheetml/2006/main">
  <authors>
    <author>user</author>
    <author xml:space="preserve">Office Of Computer Services </author>
  </authors>
  <commentList>
    <comment ref="F5" authorId="0">
      <text>
        <r>
          <rPr>
            <sz val="9"/>
            <color indexed="10"/>
            <rFont val="Tahoma"/>
            <family val="2"/>
          </rPr>
          <t>ใส่ข้อมูลในช่วงปีปฏิทิน 2555 โดยรูปแบบการใส่วันเดือนปี คือ d/mm/yyyy เช่น 1/6/2555</t>
        </r>
      </text>
    </comment>
    <comment ref="C7" authorId="1">
      <text>
        <r>
          <rPr>
            <sz val="10"/>
            <color indexed="81"/>
            <rFont val="Tahoma"/>
            <family val="2"/>
          </rPr>
          <t>เลือกขั้นตอนที่การดำเนินการ</t>
        </r>
      </text>
    </comment>
  </commentList>
</comments>
</file>

<file path=xl/comments4.xml><?xml version="1.0" encoding="utf-8"?>
<comments xmlns="http://schemas.openxmlformats.org/spreadsheetml/2006/main">
  <authors>
    <author xml:space="preserve">Office Of Computer Services </author>
  </authors>
  <commentList>
    <comment ref="H5" authorId="0">
      <text>
        <r>
          <rPr>
            <sz val="9"/>
            <color indexed="10"/>
            <rFont val="Tahoma"/>
            <family val="2"/>
          </rPr>
          <t xml:space="preserve">ใส่ข้อมูลในช่วงปีงบประมาณ 2553โดยรูปแบบการใส่วันเดือนปี คือ d/mm/yyyy เช่น 1/10/2552
</t>
        </r>
      </text>
    </comment>
  </commentList>
</comments>
</file>

<file path=xl/comments5.xml><?xml version="1.0" encoding="utf-8"?>
<comments xmlns="http://schemas.openxmlformats.org/spreadsheetml/2006/main">
  <authors>
    <author xml:space="preserve">Office Of Computer Services </author>
  </authors>
  <commentList>
    <comment ref="H5" authorId="0">
      <text>
        <r>
          <rPr>
            <sz val="9"/>
            <color indexed="10"/>
            <rFont val="Tahoma"/>
            <family val="2"/>
          </rPr>
          <t>ใส่ข้อมูลในช่วงปีงบประมาณ 2554
โดยรูปแบบการใส่วันเดือนปี คือ d/mm/yyyy เช่น 1/10/2553</t>
        </r>
      </text>
    </comment>
  </commentList>
</comments>
</file>

<file path=xl/comments6.xml><?xml version="1.0" encoding="utf-8"?>
<comments xmlns="http://schemas.openxmlformats.org/spreadsheetml/2006/main">
  <authors>
    <author xml:space="preserve">Office Of Computer Services </author>
  </authors>
  <commentList>
    <comment ref="H5" authorId="0">
      <text>
        <r>
          <rPr>
            <sz val="9"/>
            <color indexed="81"/>
            <rFont val="Tahoma"/>
            <family val="2"/>
          </rPr>
          <t>ใส่ข้อมูลในช่วงปีงบประมาณ 2555 โดยรูปแบบการใส่วันเดือนปี คือ d/mm/yyyy เช่น 1/5/2554</t>
        </r>
      </text>
    </comment>
  </commentList>
</comments>
</file>

<file path=xl/comments7.xml><?xml version="1.0" encoding="utf-8"?>
<comments xmlns="http://schemas.openxmlformats.org/spreadsheetml/2006/main">
  <authors>
    <author>user</author>
    <author xml:space="preserve">Office Of Computer Services </author>
  </authors>
  <commentList>
    <comment ref="F5" authorId="0">
      <text>
        <r>
          <rPr>
            <sz val="9"/>
            <color indexed="81"/>
            <rFont val="Tahoma"/>
            <family val="2"/>
          </rPr>
          <t>ใส่ข้อมูลในช่วงปีการศึกษา 2555 โดยรูปแบบการใส่วันเดือนปี คือ d/mm/yyyy เช่น 1/6/2555</t>
        </r>
      </text>
    </comment>
    <comment ref="J6" authorId="1">
      <text>
        <r>
          <rPr>
            <b/>
            <sz val="8"/>
            <color indexed="81"/>
            <rFont val="Tahoma"/>
            <family val="2"/>
          </rPr>
          <t>กรอกผลการประเมิน 1.00 - 5.00</t>
        </r>
      </text>
    </comment>
  </commentList>
</comments>
</file>

<file path=xl/sharedStrings.xml><?xml version="1.0" encoding="utf-8"?>
<sst xmlns="http://schemas.openxmlformats.org/spreadsheetml/2006/main" count="1999" uniqueCount="931">
  <si>
    <t>องค์ประกอบที่ 2</t>
  </si>
  <si>
    <t>ลำดับที่</t>
  </si>
  <si>
    <t>หน่วยงาน</t>
  </si>
  <si>
    <t>ไม่มีแบบเก็บ</t>
  </si>
  <si>
    <t>ภารกิจหลัก</t>
  </si>
  <si>
    <t>ผู้ดูแลควบคุมการฝึกงาน</t>
  </si>
  <si>
    <t>ที่ปรึกษาปัญหาพิเศษ โครงการ หรืองานวิจัย</t>
  </si>
  <si>
    <t>ลำดับ</t>
  </si>
  <si>
    <t>1. ชื่อโครงการบริการทางวิชาการแก่สังคม</t>
  </si>
  <si>
    <t>2. ชื่อคณะผู้ดำเนินการ</t>
  </si>
  <si>
    <t>3. ชื่อหน่วยงานที่ดำเนินการ</t>
  </si>
  <si>
    <t>4. กลุ่มเป้าหมายผู้รับบริการ</t>
  </si>
  <si>
    <t>5. วันเดือนปีที่ให้บริการวิชาการ</t>
  </si>
  <si>
    <t>5.1 เริ่มต้น</t>
  </si>
  <si>
    <t>5.2 สิ้นสุด</t>
  </si>
  <si>
    <t>แบบเก็บด้านภารกิจหลัก 1</t>
  </si>
  <si>
    <t>ปีการศึกษา</t>
  </si>
  <si>
    <t>ปีปฏิทิน</t>
  </si>
  <si>
    <t>2. ชื่อคณะผู้วิจัย</t>
  </si>
  <si>
    <t>เชิงวิชาการ</t>
  </si>
  <si>
    <t>3. ชื่อคณะผู้วิจัย</t>
  </si>
  <si>
    <t>4. หน่วยงานที่สังกัด</t>
  </si>
  <si>
    <t>ปีงบประมาณ</t>
  </si>
  <si>
    <t>1. ชื่อผลงานวิจัยหรืองานสร้างสรรค์ที่ได้รับทุนสนับสนุน</t>
  </si>
  <si>
    <t>ทุนภายในจากมหาวิทยาลัย</t>
  </si>
  <si>
    <t>ทุนจากรัฐบาล/รัฐวิสาหกิจ/เอกชน/ชุมชน</t>
  </si>
  <si>
    <t>6. จำนวนผู้เข้าร่วมโครงการ</t>
  </si>
  <si>
    <t>7. การประเมินผล</t>
  </si>
  <si>
    <t>7.1 จำนวนผู้ตอบแบบสอบถาม</t>
  </si>
  <si>
    <t>แบบเก็บด้านภารกิจหลัก 7</t>
  </si>
  <si>
    <t>จำนวน 10 ตัวบ่งชี้ ดังนี้</t>
  </si>
  <si>
    <t>นักวิจัย</t>
  </si>
  <si>
    <t>3. ตำแหน่ง</t>
  </si>
  <si>
    <t>5. ประเภททุน</t>
  </si>
  <si>
    <t>6. จำนวนเงินที่ลงนามในสัญญารับทุน</t>
  </si>
  <si>
    <t>7. วันที่ลงนาม</t>
  </si>
  <si>
    <t>อาจารย์</t>
  </si>
  <si>
    <t xml:space="preserve"> 1. ชื่อนักวิจัย</t>
  </si>
  <si>
    <t>2.  ลักษณะการสนับสนุนการเรียนการสอน</t>
  </si>
  <si>
    <t>7.2 ผลการประเมิน (คะแนนเต็ม 5)</t>
  </si>
  <si>
    <t>อยู่ระหว่างยื่นจดอนุสิทธิบัตร</t>
  </si>
  <si>
    <t>ได้รับอนุสิทธิบัตรแล้ว</t>
  </si>
  <si>
    <t>ได้รับสิทธิบัตรแล้ว</t>
  </si>
  <si>
    <t>2. ขั้นตอนการดำเนินการ</t>
  </si>
  <si>
    <t>5. วันเดือนปี</t>
  </si>
  <si>
    <t>7.3 ผลรวมระดับความพึงพอใจ</t>
  </si>
  <si>
    <t>3. ระยะเวลา</t>
  </si>
  <si>
    <t>3.1 เริ่มต้น</t>
  </si>
  <si>
    <t>3.2 สิ้นสุด</t>
  </si>
  <si>
    <t xml:space="preserve">4. ชื่อหน่วยงานที่เชิญ </t>
  </si>
  <si>
    <t>5. ระดับหน่วยงานที่เชิญ</t>
  </si>
  <si>
    <t>6. เลขที่หนังสือเชิญ</t>
  </si>
  <si>
    <r>
      <t>1. ชื่อผลงานวิจัยหรือผลงานสร้างสรรค์ที่</t>
    </r>
    <r>
      <rPr>
        <b/>
        <sz val="16"/>
        <color indexed="10"/>
        <rFont val="TH SarabunPSK"/>
        <family val="2"/>
      </rPr>
      <t>ขอจด</t>
    </r>
    <r>
      <rPr>
        <b/>
        <sz val="16"/>
        <color indexed="8"/>
        <rFont val="TH SarabunPSK"/>
        <family val="2"/>
      </rPr>
      <t>อนุสิทธิบัตร/สิทธิบัตร</t>
    </r>
  </si>
  <si>
    <t>2.8 งานวิจัยหรืองานสร้างสรรค์ที่ได้รับการตีพิมพ์เผยแพร่ (สมศ. 5)</t>
  </si>
  <si>
    <t>2.9 งานวิจัยหรืองานสร้างสรรค์ที่นำไปใช้ประโยชน์ (สมศ. 6)</t>
  </si>
  <si>
    <t>2.10 ผลการนำความรู้และประสบการณ์จากการให้บริการวิชาการมาใช้ในการพัฒนาการเรียนการสอน และ/หรือการวิจัย (สมศ. 8)</t>
  </si>
  <si>
    <t>2.13 ผลการชี้นำ ป้องกัน หรือแก้ปัญหาของสังคมในประเด็นที่ 1 ภายในสถาบัน (สมศ. 18.1)</t>
  </si>
  <si>
    <t>2.14 ผลการชี้นำ ป้องกัน หรือแก้ปัญหาของสังคมในประเด็นที่ 2 ภายนอกสถาบัน (สมศ. 18.2)</t>
  </si>
  <si>
    <t>(ใช้ข้อมูลจาก สวพ.มก.)</t>
  </si>
  <si>
    <t>1. ชื่อบทความวิจัย/ผลงานสร้างสรรค์ที่ตีพิมพ์เผยแพร่</t>
  </si>
  <si>
    <t>2. ประเภทผลงาน (บทความวิจัย/ผลงานสร้างสรรค์)</t>
  </si>
  <si>
    <t>5. ระดับคุณภาพงานวิจัย</t>
  </si>
  <si>
    <t>6. ชื่อวารสารวิชาการ/ชื่อสถานที่เผยแพร่</t>
  </si>
  <si>
    <t>7. จำนวนครั้งที่ได้รับการอ้างอิง</t>
  </si>
  <si>
    <t>8.  วันเดือนปีที่ตีพิมพ์/เผยแพร่</t>
  </si>
  <si>
    <t>9. เลขหน้า</t>
  </si>
  <si>
    <t>10. ค่าน้ำหนักระดับคุณภาพงานวิจัย</t>
  </si>
  <si>
    <t>บทความวิจัย</t>
  </si>
  <si>
    <t>สถาบัน</t>
  </si>
  <si>
    <t>1. ชื่อผลงานวิจัยหรือผลงานสร้างสรรค์</t>
  </si>
  <si>
    <t>2. ประเภทผลงาน</t>
  </si>
  <si>
    <t>5. ที่มาของงานวิจัย</t>
  </si>
  <si>
    <t>6. ประเภททุน</t>
  </si>
  <si>
    <t>7. จำนวนเงินที่ลงนามในสัญญารับทุน</t>
  </si>
  <si>
    <t>8. วันที่ลงนาม</t>
  </si>
  <si>
    <t>9. มีการนำไปใช้ประโยชน์(มี/ไม่มี)</t>
  </si>
  <si>
    <t>10. การนำไปใช้ประโยชน์/บูรณาการ</t>
  </si>
  <si>
    <r>
      <t>11. ชื่อองค์กร/หน่วยงาน/</t>
    </r>
    <r>
      <rPr>
        <b/>
        <sz val="16"/>
        <color indexed="10"/>
        <rFont val="TH SarabunPSK"/>
        <family val="2"/>
      </rPr>
      <t>ชุมชนนอกสถาบัน</t>
    </r>
    <r>
      <rPr>
        <b/>
        <sz val="16"/>
        <color indexed="8"/>
        <rFont val="TH SarabunPSK"/>
        <family val="2"/>
      </rPr>
      <t xml:space="preserve"> ที่นำไปใช้ประโยชน์</t>
    </r>
  </si>
  <si>
    <t>12. หน่วยงานที่นำไปใช้ประโยชน์</t>
  </si>
  <si>
    <t>13. การจดสิทธิบัตรหรืออนุสิทธิบัตร</t>
  </si>
  <si>
    <t>14. วันเดือนปีที่ได้รับ</t>
  </si>
  <si>
    <t>15. หลักฐาน</t>
  </si>
  <si>
    <t>12.1 ภายใน</t>
  </si>
  <si>
    <t>12.2 ภายนอก</t>
  </si>
  <si>
    <t>มี</t>
  </si>
  <si>
    <t>ไม่มี</t>
  </si>
  <si>
    <r>
      <rPr>
        <b/>
        <sz val="16"/>
        <rFont val="TH SarabunPSK"/>
        <family val="2"/>
      </rPr>
      <t>ตัวบ่งชี้ที่ 2.2 (สกอ. 4.2)</t>
    </r>
    <r>
      <rPr>
        <sz val="16"/>
        <rFont val="TH SarabunPSK"/>
        <family val="2"/>
      </rPr>
      <t xml:space="preserve"> ระบบและกลไกการจัดการความรู้จากงานวิจัยหรืองานสร้างสรรค์ (ตอบเกณฑ์มาตรฐานข้อ 1)</t>
    </r>
  </si>
  <si>
    <t>2. ชื่อผู้รับผิดชอบ</t>
  </si>
  <si>
    <t>3. ความร่วมมือของหน่วยงาน</t>
  </si>
  <si>
    <t>4. ที่มาของการบริการทางวิชาการ</t>
  </si>
  <si>
    <t>5. ระยะเวลาดำเนินการ</t>
  </si>
  <si>
    <t>6. งบประมาณ</t>
  </si>
  <si>
    <t>7. ตัวบ่งชี้</t>
  </si>
  <si>
    <t>8. เป้าหมาย</t>
  </si>
  <si>
    <t>9. ผลการดำเนินงานตามตัวบ่งชี้</t>
  </si>
  <si>
    <t>10. สรุปผล (บรรลุ/ไม่บรรลุ)</t>
  </si>
  <si>
    <t>11. การให้บริการ</t>
  </si>
  <si>
    <t>12. การบูรณาการ</t>
  </si>
  <si>
    <t>13. ชื่อผลงานที่บูรณาการ</t>
  </si>
  <si>
    <t>14. ระยะเวลาที่นำมาบูรณาการ</t>
  </si>
  <si>
    <t>15. การเสริมสร้างความเข้มแข็ง</t>
  </si>
  <si>
    <t>16. ผลการเรียนรู้และเสริมสร้างความเข้มแข็ง</t>
  </si>
  <si>
    <t>17. หลักฐาน (pdf, doc)</t>
  </si>
  <si>
    <t>เสียค่าใช้จ่าย</t>
  </si>
  <si>
    <t>ใช้กับการเรียนการสอน</t>
  </si>
  <si>
    <t>ต่อเนื่อง มีการดำเนินงานตั้งแต่ 2 ปีขึ้นไป</t>
  </si>
  <si>
    <t>ภาคเอกชน</t>
  </si>
  <si>
    <t>การวิจัย</t>
  </si>
  <si>
    <t>ความพึงพอใจ</t>
  </si>
  <si>
    <t>ไม่เสียค่าใช้จ่าย</t>
  </si>
  <si>
    <t>ใช้กับการวิจัย</t>
  </si>
  <si>
    <t>งานวิจัย</t>
  </si>
  <si>
    <t>ยั่งยืน มีการดำเนินงานตั้งแต่ 5 ปีขึ้นไป</t>
  </si>
  <si>
    <t>เกิดประโยชน์สร้างคุณค่าต่อการพัฒนาชุมชน</t>
  </si>
  <si>
    <t>ภาครัฐ</t>
  </si>
  <si>
    <t>การบริการชุมชน</t>
  </si>
  <si>
    <t>เกิดประโยชน์สร้างคุณค่าต่อการพัฒนาสังคม</t>
  </si>
  <si>
    <t>เกิดประโยชน์สร้างคุณค่าต่อการพัฒนาประเทศ</t>
  </si>
  <si>
    <t>ใช้กับการเรียนการสอนและการวิจัย</t>
  </si>
  <si>
    <r>
      <t xml:space="preserve">ตัวบ่งชี้ที่ 2.6 (สถาบัน) </t>
    </r>
    <r>
      <rPr>
        <sz val="16"/>
        <rFont val="TH SarabunPSK"/>
        <family val="2"/>
      </rPr>
      <t>ร้อยละของนักวิจัยที่ทำหน้าที่สนับสนุนการเรียนการสอนต่อนักวิจัยทั้งหมด (มก.)</t>
    </r>
  </si>
  <si>
    <r>
      <t>ตัวบ่งชี้ที่ 2.3  (สถาบัน)</t>
    </r>
    <r>
      <rPr>
        <sz val="16"/>
        <color indexed="12"/>
        <rFont val="TH SarabunPSK"/>
        <family val="2"/>
      </rPr>
      <t xml:space="preserve"> เงินสนับสนุนงานวิจัยหรืองานสร้างสรรค์ต่อจำนวนนักวิจัย (สกอ. 4.3)</t>
    </r>
  </si>
  <si>
    <r>
      <t xml:space="preserve">ตัวบ่งชี้ที่ 2.11 (สถาบัน) (สำนัก 2.4) (สมศ. 9) </t>
    </r>
    <r>
      <rPr>
        <sz val="16"/>
        <rFont val="TH SarabunPSK"/>
        <family val="2"/>
      </rPr>
      <t>ผลการเรียนรู้และเสริมสร้างความเข้มแข็งของชุมชนหรือองค์กรภายนอก</t>
    </r>
  </si>
  <si>
    <r>
      <t xml:space="preserve">ตัวบ่งชี้ที่ 2.10 (สถาบัน) (สมศ. 8) </t>
    </r>
    <r>
      <rPr>
        <sz val="16"/>
        <rFont val="TH SarabunPSK"/>
        <family val="2"/>
      </rPr>
      <t xml:space="preserve">การนำความรู้และประสบการณ์จากการให้บริการวิชาการมาใช้ในการพัฒนาการเรียนการสอนหรือการวิจัย </t>
    </r>
  </si>
  <si>
    <r>
      <t xml:space="preserve">ตัวบ่งชี้ที่ 2.1 (สำนัก) ตัวบ่งชี้ที่ 2.7 (สถาบัน) </t>
    </r>
    <r>
      <rPr>
        <sz val="16"/>
        <rFont val="TH SarabunPSK"/>
        <family val="2"/>
      </rPr>
      <t>ระดับความพึงพอใจของผู้รับบริการ</t>
    </r>
  </si>
  <si>
    <r>
      <rPr>
        <b/>
        <sz val="16"/>
        <rFont val="TH SarabunPSK"/>
        <family val="2"/>
      </rPr>
      <t>ตัวบ่งชี้ที่ 2.8 (สถาบัน) (สมศ. 5)</t>
    </r>
    <r>
      <rPr>
        <sz val="16"/>
        <rFont val="TH SarabunPSK"/>
        <family val="2"/>
      </rPr>
      <t xml:space="preserve"> งานวิจัยหรืองานสร้างสรรค์ที่ได้รับการตีพิมพ์หรือเผยแพร่</t>
    </r>
  </si>
  <si>
    <r>
      <rPr>
        <b/>
        <sz val="16"/>
        <rFont val="TH SarabunPSK"/>
        <family val="2"/>
      </rPr>
      <t>ตัวบ่งชี้ที่ 2.9 (สถาบัน) (สมศ. 6)</t>
    </r>
    <r>
      <rPr>
        <sz val="16"/>
        <rFont val="TH SarabunPSK"/>
        <family val="2"/>
      </rPr>
      <t xml:space="preserve"> งานวิจัยหรืองานสร้างสรรค์ที่นำไปใช้ประโยชน์</t>
    </r>
  </si>
  <si>
    <r>
      <rPr>
        <b/>
        <sz val="16"/>
        <color indexed="12"/>
        <rFont val="TH SarabunPSK"/>
        <family val="2"/>
      </rPr>
      <t>ตัวบ่งชี้ที่ 2.2 (สถาบัน)</t>
    </r>
    <r>
      <rPr>
        <sz val="16"/>
        <color indexed="12"/>
        <rFont val="TH SarabunPSK"/>
        <family val="2"/>
      </rPr>
      <t xml:space="preserve"> ระบบและกลไกการจัดการความรู้จากงานวิจัยหรืองานสร้างสรรค์ (สกอ. 4.2) </t>
    </r>
    <r>
      <rPr>
        <sz val="16"/>
        <color indexed="10"/>
        <rFont val="TH SarabunPSK"/>
        <family val="2"/>
      </rPr>
      <t>(ตอบเกณฑ์มาตรฐานข้อ 6)</t>
    </r>
  </si>
  <si>
    <t>(ใช้ข้อมูลจากสถาบัน และสำนักงานบริการวิชาการ)</t>
  </si>
  <si>
    <r>
      <rPr>
        <b/>
        <sz val="16"/>
        <rFont val="TH SarabunPSK"/>
        <family val="2"/>
      </rPr>
      <t>ตัวบ่งชี้ที่ 2.2 (สถาบัน) (สกอ. 4.2)</t>
    </r>
    <r>
      <rPr>
        <sz val="16"/>
        <rFont val="TH SarabunPSK"/>
        <family val="2"/>
      </rPr>
      <t xml:space="preserve"> ระบบและกลไกการจัดการความรู้จากงานวิจัยหรืองานสร้างสรรค์ (ตอบเกณฑ์มาตรฐานข้อ 4)</t>
    </r>
  </si>
  <si>
    <t>2.1 (สถาบัน) ระบบและกลไกการพัฒนางานวิจัยหรืองานสร้างสรรค์ (สกอ. 4.1)</t>
  </si>
  <si>
    <t>2.2 (สถาบัน) ระบบและกลไกการจัดการความรู้จากงานวิจัยหรืองานสร้างสรรค์ (สกอ. 4.2)</t>
  </si>
  <si>
    <t>2.3 (สถาบัน) เงินสนับสนุนงานวิจัยหรืองานสร้างสรรค์ต่อจำนวนนักวิจัยประจำ  (สถาบัน 2.3) (สกอ. 4.3)</t>
  </si>
  <si>
    <t>2.4 (สถาบัน) ระบบและกลไกการบริการทางวิชาการแก่สังคม (สกอ.5.1)</t>
  </si>
  <si>
    <t>2.7 (สถาบัน) (สำนัก 2.1) ระดับความพึงพอใจของผู้รับบริการ (มก.)</t>
  </si>
  <si>
    <t>2.5 (สถาบัน) (สำนัก 2.2) กระบวนการบริการทางวิชาการให้เกิดประโยชน์ต่อสังคม (สกอ. 5.2)</t>
  </si>
  <si>
    <t>2.12 (สถาบัน) (สำนัก 2.3) การพัฒนาสุนทรียภาพในมิติทางศิลปะและวัฒนธรรม (สมศ. 11)</t>
  </si>
  <si>
    <t>2.11 (สถาบัน) (สำนัก 2.4) ผลการเรียนรู้และเสริมสร้างความเข้มแข็งของชุมชนหรือองค์กรภายนอก (สมศ. 9)</t>
  </si>
  <si>
    <t>แบบเก็บภารกิจหลัก 6 การบริการทางวิชาการแก่สังคม</t>
  </si>
  <si>
    <t>แบบเก็บภารกิจหลัก 3  ผลงานวิจัยหรืองานสร้างสรรค์ที่ได้รับการจดสิทธิบัตรหรืออนุสิทธิบัตร</t>
  </si>
  <si>
    <t>แบบเก็บภารกิจหลัก 5  นักวิจัยที่ทำหน้าที่สนับสนุนการเรียนการสอน</t>
  </si>
  <si>
    <t>แบบเก็บภารกิจหลัก 7  งานบริการวิชาการแก่สังคม</t>
  </si>
  <si>
    <t>แบบเก็บภารกิจหลัก 2 ผลงานวิจัยหรืองานสร้างสรรค์</t>
  </si>
  <si>
    <t>แบบเก็บภารกิจหลัก 1  บทความวิจัย/ผลงานสร้างสรรค์ที่ได้รับการตีพิมพ์</t>
  </si>
  <si>
    <t>แบบเก็บภารกิจหลัก 4.1, 4.2, 4.3</t>
  </si>
  <si>
    <t>2.6 (สถาบัน) ร้อยละของนักวิจัยที่ทำหน้าที่สนับสนุนการเรียนการสอนต่อนักวิจัยทั้งหมด (มก.)</t>
  </si>
  <si>
    <t>แบบเก็บด้านภารกิจหลัก 1, 2, 3</t>
  </si>
  <si>
    <t>แบบเก็บด้านภารกิจหลัก 5</t>
  </si>
  <si>
    <t>แบบเก็บด้านภารกิจหลัก 6</t>
  </si>
  <si>
    <t>แบบเก็บด้านภารกิจหลัก 2</t>
  </si>
  <si>
    <t>การประชุมวิชาการระดับชาติ (0.25)</t>
  </si>
  <si>
    <t>วารสารวิชาการระดับชาติในประกาศ สมศ. (0.5)</t>
  </si>
  <si>
    <t>วารสารวิชาการระดับนานาชาติในประกาศ สมศ. (0.75)</t>
  </si>
  <si>
    <t>วารสารวิชาการระดับนานาชาติในฐานข้อมูลสากล ISI (1.00)</t>
  </si>
  <si>
    <t>วารสารวิชาการระดับนานาชาติในฐานข้อมูลสากล Scopus (1.00)</t>
  </si>
  <si>
    <t>แบบเก็บภารกิจหลัก 4.1  เงินสนับสนุนงานวิจัยหรืองานสร้างสรรค์ (ปีงบประมาณ 2553)</t>
  </si>
  <si>
    <t>แบบเก็บภารกิจหลัก 4.2  เงินสนับสนุนงานวิจัยหรืองานสร้างสรรค์ (ปีงบประมาณ 2554)</t>
  </si>
  <si>
    <t>แบบเก็บภารกิจหลัก 4.3  เงินสนับสนุนงานวิจัยหรืองานสร้างสรรค์ (ปีงบประมาณ 2555)</t>
  </si>
  <si>
    <t>ฝ่ายเผยแพร่งานวิจัย</t>
  </si>
  <si>
    <t>การให้บริการงานศิลปกรรม</t>
  </si>
  <si>
    <t>บุคลากรในและนอก สวพ.มก.</t>
  </si>
  <si>
    <t>1 มิ.ย.55</t>
  </si>
  <si>
    <t>31 พ.ค.56</t>
  </si>
  <si>
    <t>Bioconversion of Pineapple Solid Waste under Anaerobic Comdition through Biogas Production</t>
  </si>
  <si>
    <t>Department of Chemical Engineering‎, ‎Faculty of Engineering‎, ‎ ‎Mahidol University‎, ‎Salaya Campus‎, Nakornpathom ‎73170‎, ‎Thailand‎.‎‎
สถาบันวิจัยและพัฒนาแห่งมหาวิทยาลัยเกษตรศาสตร์ ฝ่ายเครื่องมือและวิจัยทางวิทยาศาสตร์
Department of Botany‎, ‎Faculty ofscience‎, ‎Chulalongkorn   University‎,Bangkok‎, ‎10330    ‎Thailand‎</t>
  </si>
  <si>
    <t>การพัฒนาชุดตรวจสอบสารพิษซีราลี‎โนนแบบรวดเร็วในวัตถุดิบอาหาร‎สัตว์โดยเทคนิคอิมมูโนโครมาโตกรา‎ฟี‎</t>
  </si>
  <si>
    <t>Suphang Chulalaksananukul‎1‎
ดร‎.‎นุษรา สินบัวทอง‎
Warawut Chulalaksananukul‎</t>
  </si>
  <si>
    <t>กิตติศักดื์ อินทร์เสวก
ผศ‎.‎รัชนี ฮงประยูร
นางสุวรรณา กลัดพันธุ์‎
ผศ‎.‎วราภา มหากาญจนกุล
รศ‎.‎ประพฤกษ์ ตั้งมั่นคง‎</t>
  </si>
  <si>
    <t>ศูนย์เทคโนโลยีชีวภาพเกษตร‎
คณะเกษตร กำแพงแสน ภาควิชาโรคพืช ‎
สถาบันวิจัยและพัฒนาแห่งมหาวิทยาลัยเกษตรศาสตร์ ฝ่ายเครื่องมือและวิจัยทางวิทยาศาสตร์
คณะอุตสาหกรรมเกษตร บางเขน ภาค‎วิชาวิทยาศาสตร์และเทคโนโลยีการอาหาร‎
คณะสัตวแพทยศาสตร์ กำแพงแสน ภาค‎วิชาสัตวแพทยสาธารณสุขศาสตร์ และการ‎บริการวินิจฉัย‎</t>
  </si>
  <si>
    <t>KKU Research Journal</t>
  </si>
  <si>
    <t>วารสารวิทยาศาสตร์เกษตร</t>
  </si>
  <si>
    <t>01/2555-04/2555</t>
  </si>
  <si>
    <t>ผลของก๊าซเอทิลีนต่อการสร้างสารพิษอะฟลาทอกซินของเชื้อรา Aspergillus spp. ที่แยกได้จากถั่วลิสง</t>
  </si>
  <si>
    <t>นายธนภูมิ มณีบุญ
นางสุวรรณา กลัดพันธุ์‎
ผศ.วราภา มหากาญจนกุล
นางสาวชนัญญา ช่วยศรีนวล
ดร.ธีรนุต ร่วมโพธิ์ภักดิ์</t>
  </si>
  <si>
    <t>09/2555-12/2555</t>
  </si>
  <si>
    <t>Biogas Production from Two-Stage Anaerobic Digestion of Jathopha Curcas Seed Cake</t>
  </si>
  <si>
    <t>สถาบันวิจัยและพัฒนาแห่งมหาวิทยาลัยเกษตรศาสตร์ ฝ่ายเครื่องมือและวิจัยทางวิทยาศาสตร์
สถาบันวิจัยและพัฒนาแห่งมหาวิทยาลัยเกษตรศาสตร์ ฝ่ายเครื่องมือและวิจัยทางวิทยาศาสตร์
คณะอุตสาหกรรมเกษตร บางเขน ภาค‎วิชาวิทยาศาสตร์และเทคโนโลยีการอาหาร‎
สถาบันวิจัยและพัฒนา กำแพงแสน ศูนย์เทคโนโลยีหลังการเก็บเกี่ยว</t>
  </si>
  <si>
    <t>ดร.นุษรา สินบัวทอง
อ.ปราโมทย์ ศิริโรจน์
Boonsong Sillapacharoenkul
Junko Munakata‎-‎Marr
Suphang Chulalaksananukul‎</t>
  </si>
  <si>
    <t>สถาบันวิจัยและพัฒนาแห่งมหาวิทยาลัยเกษตรศาสตร์ ฝ่ายเครื่องมือและวิจัยทางวิทยาศาสตร์
คณะวิทยาศาสตร์ บางเขน ภาควิชาจุลชีววิทยา
King Mongkut's University of Technology North Bangkok
Civil and Environmental Engineering‎, ‎Colorado School of Mines‎, ‎US‎
Department of Chemical ‎Engineering‎, ‎Faculty of Engineering‎, Mahidol University‎</t>
  </si>
  <si>
    <t>Energy Source, Part A: Recovery, Utilization, and Environment Effects.</t>
  </si>
  <si>
    <t xml:space="preserve">Tanathorn Vitisant
Warawut Chulalaksananukul‎
Rungtiwa Piumthongkum‎
ดร‎.‎นุษรา สินบัวทอง‎
Puttachad Mekthong
Suphang Chulalaksananukul‎
</t>
  </si>
  <si>
    <t>Biofuels by Biocatalysts Research ‎Unit‎, ‎Chulalongkorn University‎,Bangkok ‎10330‎, ‎Thailand‎.‎
Department of Botany‎, ‎Faculty of Science‎, ‎Chulalongkorn University‎, ‎Bangkok ‎10330‎, ‎Thailand‎.
Knowledge‎; ‎Research and ‎
Development Center‎, ‎Inteqc Feed ‎
Co‎.‎, ‎Ltd‎.‎, ‎Samutsakhorn ‎74000‎, ‎
Thailand‎
สถาบันวิจัยและพัฒนาแห่งมหาวิทยาลัย‎
เกษตรศาสตร์ ฝ่ายเครื่องมือและ‎
วิจัยทางวิทยาศาสตร์‎
Department of Chemical ‎
Engineering‎, ‎Faculty of Engineering‎, ‎
Mahidol University‎, ‎Salaya campus
Department of Chemical ‎
Engineering‎, ‎Faculty of Engineering‎, ‎
Mahidol University‎, ‎Salaya campus‎,</t>
  </si>
  <si>
    <t>Synthesis of Sugar Ester by ‎   Local Yeast Lipase in Solvent  ‎Free System‎</t>
  </si>
  <si>
    <t>International Journal of Science and Technology</t>
  </si>
  <si>
    <t>Current status ‎&amp; ‎prospects of ‎farming the giant river prawn ‎(‎Macrobrachium rosenbergii de ‎Man ‎1879‎) ‎in Thailand‎</t>
  </si>
  <si>
    <t>สถาบันวิจัยและพัฒนาแห่งมหาวิทยาลัย‎‎เกษตรศาสตร์ บางเขน ฝ่ายประสานงาน‎วิจัยและประเมินผล
คณะประมง บางเขน ภาควิชาเพาะเลี้ยง‎สัตว์น้ำ‎</t>
  </si>
  <si>
    <t>Aquaculture Research</t>
  </si>
  <si>
    <t xml:space="preserve">ศ‎.‎อุทัยรัตน์ ณ นคร‎
รศ‎.‎อรพินท์ จินตสถาพร‎
</t>
  </si>
  <si>
    <t>Development stages of ‎androgenic glands in Giant river ‎prawn‎, ‎Macrobrachium rosenbergii De Man‎, ‎1879 ‎in relation to size and age‎, ‎and ‎the success rate of ‎feminization after andrectomy ‎in small and large size prawn</t>
  </si>
  <si>
    <t>ผศ‎.‎วิกรม รังสินธุ์‎
Swatdipong‎, ‎A‎.‎
ศ‎.‎อุทัยรัตน์ ณ นคร</t>
  </si>
  <si>
    <t>คณะวิทยาศาสตร์ บางเขน ภาควิชา‎สัตววิทยา‎
สถาบันวิจัยและพัฒนาแห่งมหาวิทยาลัย‎‎เกษตรศาสตร์ บางเขน ฝ่ายประสานงาน‎วิจัยและประเมินผล</t>
  </si>
  <si>
    <t xml:space="preserve">Aquaculture </t>
  </si>
  <si>
    <t xml:space="preserve">
คณะประมง บางเขน ภาควิชาเพาะเลี้ยง‎สัตว์น้ำ‎
สถาบันวิจัยและพัฒนาแห่งมหาวิทยาลัย‎‎เกษตรศาสตร์ บางเขน ฝ่ายประสานงาน‎วิจัยและประเมินผ</t>
  </si>
  <si>
    <t>Sukmanomon‎, ‎S‎.‎
Kamonrat‎, ‎W‎.‎
รศ‎.‎สุภาวดี พุ่มพวง‎
Nguyen‎, ‎T‎.‎T‎.‎T‎.‎
Bartley‎, ‎D‎.‎M‎.‎
May‎, ‎B‎.‎
ศ. อุทัยรัตน์ ณ นคร</t>
  </si>
  <si>
    <t>Aquaculture</t>
  </si>
  <si>
    <t>Genetic changes‎, ‎intra‎-and 
‎inter‎-specific introgression 
in ‎farmed Nile tilapia (‎Oreochromis niloticus‎) ‎in ‎ 
‎Thailand‎</t>
  </si>
  <si>
    <t>Genetic Diversity of Feral 
‎Populations of Nile Tilapia 
‎(‎Oreochromisniloticus‎) ‎in ‎
Thailand and Evidence of 
‎Genetic Introgression</t>
  </si>
  <si>
    <t>Program in Aquaculture‎, ‎Graduate ‎School‎, ‎Kasetsart University‎, ‎Bangkok ‎10900‎, ‎Thailand‎.‎
Department of Aquatic Science‎, ‎
Faculty of Science‎, ‎Burapha ‎
University‎, ‎Chon Buri ‎20131‎, ‎
Thailand‎.‎
Environmental Studies Program‎, ‎
Dartmouth College‎, ‎Hanover‎, ‎NH ‎
03755‎, ‎USA‎.‎
สถาบันวิจัยและพัฒนาแห่งมหาวิทยาลัย‎
เกษตรศาสตร์ บางเขน ฝ่ายประสานงาน‎
วิจัยและประเมินผล‎</t>
  </si>
  <si>
    <t>Kasetsart J. (nat. Sci.)</t>
  </si>
  <si>
    <t>1/3/2555-04/2555</t>
  </si>
  <si>
    <t xml:space="preserve">Srijanya Sukmanomon
Wansuk Senanan‎
Anne R‎. ‎Kapuscinski‎
ศ‎.‎อุทัยรัตน์ ณ นคร‎
</t>
  </si>
  <si>
    <t>Heritability for growth traits in ‎giant freshwater prawn‎, ‎Macrobrachium rosenbergii ‎(‎deMann ‎1879‎) ‎based on best ‎linear unbiased prediction ‎methodology‎</t>
  </si>
  <si>
    <t>Department of Aquaculture‎, ‎ Graduate School‎, ‎Kasetsart  ‎University‎
คณะวิทยาศาสตร์ บางเขน ภาควิชา‎
สัตววิทยา‎
คณะเกษตร มหาวิทยาลัยเกษตรศาสตร์
สถาบันวิจัยและพัฒนาแห่งมหาวิทยาลัย‎
เกษตรศาสตร์ ฝ่ายประสานงาน‎
วิจัยและประเมินผล‎</t>
  </si>
  <si>
    <t>Pubertal effects of ‎17 alpha‎-‎methyltestosterone on GH‎-‎IGF‎-‎related genes of the hypothalamic‎-‎pituitary‎-‎liver‎-‎gon‎adal axis and other biological  parameters in male‎, ‎female and sex‎-‎reversed Nile tilapia</t>
  </si>
  <si>
    <t>Phumyu‎, ‎N‎
Boonanuntanasarn‎, ‎S‎
Jangprai‎, ‎A‎
Yoshizaki‎, ‎G
ศ.อุทัยรัตน์ ณ นคร</t>
  </si>
  <si>
    <t>Nissara Kitcharoen‎
ผศ‎.‎วิกรม รังสินธุ์‎
ศกร คุณวุฒิฤทธิรณ‎
ศ‎.‎อุทัยรัตน์ ณ นคร‎</t>
  </si>
  <si>
    <t xml:space="preserve">
สถาบันวิจัยและพัฒนาแห่งมหาวิทยาลัย‎
เกษตรศาสตร์ ฝ่ายประสานงาน‎
วิจัยและประเมินผล‎</t>
  </si>
  <si>
    <t>GENERAL AND ‎COMPARATIVEENDOCRINOLOGY ‎</t>
  </si>
  <si>
    <t>สถาบันวิจัยและพัฒนาแห่ง มก.</t>
  </si>
  <si>
    <t xml:space="preserve">นายธนภูมิ มณีบุญ
นางสุวรรณา กลัดพันธุ์‎
ปัญญาภรณ์ อุดคำเที่ยง
ผศ.วราภา มหากาญจนกุล
</t>
  </si>
  <si>
    <t>สถาบันวิจัยและพัฒนาแห่งมหาวิทยาลัยเกษตรศาสตร์ ฝ่ายเครื่องมือและวิจัยทางวิทยาศาสตร์
สถาบันวิจัยและพัฒนาแห่งมหาวิทยาลัยเกษตรศาสตร์ ฝ่ายเครื่องมือและวิจัยทางวิทยาศาสตร์
คณะอุตสาหกรรมเกษตร บางเขน ภาค‎วิชาวิทยาศาสตร์และเทคโนโลยีการอาหาร‎
คณะอุตสาหกรรมเกษตร บางเขน ภาค‎วิชาวิทยาศาสตร์และเทคโนโลยีการอาหาร‎</t>
  </si>
  <si>
    <t>การประชุมวิชาการ 
ครั้งที่ 50 มหาวิทยาลัยเกษตรศาสตร์</t>
  </si>
  <si>
    <t>การเติบโตและมวลชีวภาพของกล้าไม้ป่าชายหาด ‎15 ‎ชนิด บริเวณป่าธรรมชาติและพื้นที่เปิดโล่ง ณ สถานีวิจัยเพื่อการพัฒนาชายฝั่งอันดามัน</t>
  </si>
  <si>
    <t>นายเดชา ดวงนามล
ผศ.สคาร ทีจันทึก
นายก้อเดช ฤทธิ์รค์</t>
  </si>
  <si>
    <t>การสัมมนาทางวนวัฒนวิทยา ครั้งที่ 9 วนวัฒนวิทยา "การฟื้นฟูป่าตามแนวพระราชดำริ"</t>
  </si>
  <si>
    <t>Is Starch Granule Changed in Transgenic Rice?</t>
  </si>
  <si>
    <t>สถาบันวิจัยและพัฒนาแห่งมหาวิทยาลัยเกษตรศาสตร์ สถานีวิจัยเพื่อการพัฒนาชายฝั่งอันดามัน
คณะวนศาสตร์ ภาควิชาวนวัฒนวิทยา
สถาบันวิจัยและพัฒนาแห่งมหาวิทยาลัยเกษตรศาสตร์ สถานีวิจัยเพื่อการพัฒนาชายฝั่งอันดามัน</t>
  </si>
  <si>
    <t xml:space="preserve">ดร.น้ำผึ้ง อนุกูล
นางสาวยุพดี เผ่าพันธุ์
</t>
  </si>
  <si>
    <t>มหาวิทยาลัยเกษตรศาสตร์ ฝ่ายเครื่องมือและวิจัยทางวิทยาศาสตร์
มหาวิทยาลัยเกษตรศาสตร์ ฝ่ายเครื่องมือและวิจัยทางวิทยาศาสตร์</t>
  </si>
  <si>
    <t>APMC10-ICONN2012-ACMM22 CONFERENCE</t>
  </si>
  <si>
    <t>Effect of the solid content on biogas ‎production from Jatropha curcas seed ‎cake</t>
  </si>
  <si>
    <t>สถาบันวิจัยและพัฒนาแห่งมหาวิทยาลัยเกษตรศาสตร์ บางเขน ฝ่ายเครื่องมือและวิจัยทางวิทยาศาสตร์‎‎
Environmental Science and Engineering ‎Division‎, ‎Colorado School of Mines‎, ‎Golden‎, ‎Colorado‎, ‎80401‎, ‎US‎.
Department of Agro‎-‎Industrial  ‎
Technology‎, ‎Faculty of Applied Science‎, ‎King Mongkut’s University 
of Technology ‎North Bangkok‎, ‎Bangkok ‎10800‎, ‎Thailand‎.
Department  of  Chemical  Engineering‎,  ‎
Faculty  of Engineering‎, ‎Mahidol ‎
University‎, ‎Salaya campus‎, ‎
Nakornpathom‎, ‎73170‎, ‎Thailand‎</t>
  </si>
  <si>
    <t xml:space="preserve">ดร‎.‎นุษรา สินบัวทอง‎
Junko Munakata‎-‎Marr
Boonsong  Sillapacharoenkul
Suphang Chulalaksananukul‎
</t>
  </si>
  <si>
    <t>ภาควิชาวิทยาศาสตร์สิ่งแวดล้อม มหาวิทยาลัยธรรมศาสตร์</t>
  </si>
  <si>
    <t>ü</t>
  </si>
  <si>
    <t>Protoplast Isolation and Culture of ‎Aquatic Plant Cryptocoryne wendtii ‎De Wit</t>
  </si>
  <si>
    <t>Aquatic plant and Ornamental   Fish ‎Research Institute‎, ‎Bangkok ‎  10900 ‎, ‎Thailand‎.
สถาบันวิจัยและพัฒนาแห่งมหาวิทยาลัย‎
เกษตรศาสตร์ บางเขน ฝ่ายประสานงานวิจัย‎และประเมินผล‎
คณะวิทยาศาสตร์ บางเขน ภาควิชารังสี‎
ประยุกต์และไอโซโทป‎
คณะประมง บางเขน ภาควิชาเพาะเลี้ยงสัตว์น้ำ‎
สถาบันวิจัยและพัฒนาแห่งมหาวิทยาลัย‎
เกษตรศาสตร์ บางเขน ฝ่ายเครื่องมือและวิจัย‎ทางวิทยาศาสตร์‎</t>
  </si>
  <si>
    <t>Kanchanaree Pongchawee‎
ศ.อุทัยรัตน์ ณ นคร
ศ‎.‎สิรนุช ลามศรีจันทร์‎
รศ‎.‎สุภาวดี พุ่มพวง‎
ดร‎.‎ศาลักษณ์ พรรณศิริ</t>
  </si>
  <si>
    <t xml:space="preserve">ภาควิชาชีววิทยา คณะวิทยาศาสตร์มหาวิทยาลัยมหิดล
ฝึกอบรมฝ่ายเครื่องมือและวิจัยทางวิทยาศาสตร์ สถาบันวิจัยและพัฒนาแห่ง มก.
</t>
  </si>
  <si>
    <t>สถาบันวิจัยและพัฒนาแห่งมหาวิทยาลัยเกษตรศาสตร์ บางเขน ฝ่ายเครื่องมือและวิจัยทางวิทยาศาสตร์</t>
  </si>
  <si>
    <t>นางสาวรมณี เจริญทรัพย์
ดร.ศาลักษณ์ พรรณศิริ</t>
  </si>
  <si>
    <t>สถาบันวิจัยและพัฒนาแห่งมหาวิทยาลัยเกษตรศาสตร์ บางเขน ฝ่ายเครื่องมือและวิจัยทางวิทยาศาสตร์
สถาบันวิจัยและพัฒนาแห่งมหาวิทยาลัยเกษตรศาสตร์ บางเขน ฝ่ายเครื่องมือและวิจัยทางวิทยาศาสตร์</t>
  </si>
  <si>
    <t>ฝ่ายเครื่องมือและวิจัยทางวิทยาศาสตร์ สถาบันวิจัยและพัฒนาแห่ง มก.</t>
  </si>
  <si>
    <t>การใช้หลอดฟลูออเรสเซ้นด์เพื่อประหยัดพลังงานในการเลี้ยงเนื่อเยื่อพืช</t>
  </si>
  <si>
    <t>นางสาวรมณี เจริญทรัพย์
นายอภิชัย กฤษณามระ</t>
  </si>
  <si>
    <t>การพัฒนาเทคโนโลยีวนเกษตรระดับสถานีวิจัยเพื่อการถ่ายทอดองค์ความรู้แบบบูรณาการ</t>
  </si>
  <si>
    <t>นายณัฐวัฒน์ คลังทรัพย์</t>
  </si>
  <si>
    <t>สถาบันวิจัยและพัฒนาแห่ง มก. สถานีวิจัยและฝึกอบรมวนเกษตรตราด</t>
  </si>
  <si>
    <t>สวนป่าท่ากุ่มโนโบรุ-อุเมดะ องค์การอุตสาหกรรมป่าไม้</t>
  </si>
  <si>
    <t>ดร.นงณพชร คุณากร</t>
  </si>
  <si>
    <t>ธุรกิจการขยายพันธุ์กล้วยไม้จากโปรโตคอร์มที่ปลอดไวรัส จังหวัดสมุทรสาคร
เกษตรกรสวนกล้วยไม้</t>
  </si>
  <si>
    <t>การเพาะเลี้ยงเนื้อเยื่อต้นเนระพูสีไทย (Tacca Chantrieri Andre.): พืชสมุนไพร</t>
  </si>
  <si>
    <t>นางสาวรมณีย์ เจริญทรัพย์
ดารัตน์ เทียนทอง
ดร.ศาลักษณ์ พรรณศิริ</t>
  </si>
  <si>
    <t>สถาบันวิจัยและพัฒนาแห่งมหาวิทยาลัยเกษตรศาสตร์ บางเขน ฝ่ายเครื่องมือและวิจัยทางวิทยาศาสตร์
สถาบันวิจัยและพัฒนาแห่งมหาวิทยาลัยเกษตรศาสตร์ บางเขน ฝ่ายเครื่องมือและวิจัยทางวิทยาศาสตร์</t>
  </si>
  <si>
    <t>การหาปริมาณสารสำคัญในสมุนไหร ฟ้าทะลายโจร</t>
  </si>
  <si>
    <t>นางศิริวัลย์ สร้อยกล่อม
ดร.นันทนา ชื่นอิ่ม
ดร.พชราภรณ์ ภู่ไพบูลย์
พินิจ ไพรสนธิ์</t>
  </si>
  <si>
    <t>นายธนภูมิ มณีบุญ
นางสุวรรณา กลัดพันธุ์
ผศ.วราภรณ์ มหากาญจนกุล
นางสาวชนัญญา ช่วยศรีนวล
ดร.ธีรนุต ร่วมโพธิ์หัก</t>
  </si>
  <si>
    <t>สถาบันวิจัยและพัฒนาแห่งมหาวิทยาลัยเกษตรศาสตร์ บางเขน ฝ่ายเครื่องมือและวิจัยทางวิทยาศาสตร์
คณะอุตสาหกรรมเกษตร ภาควิชาวิทยาศาสตร์และเทคโนโลยีการอาหาร
สถาบันวิจัยและพัฒนาแห่งมหาวิทยาลัยเกษตรศาสตร์ บางเขน ฝ่ายเครื่องมือและวิจัยทางวิทยาศาสตร์
สถาบันวิจัยและพัฒนา กำแพงแสน ศูนย์เทคโนโลยีหลังการเก็บเกี่ยว</t>
  </si>
  <si>
    <t>สถาบันค้นคว้าและพัฒนาผลิตภัณฑ์อาหาร 
สำนักส่งเสริมและฝึกอบรม มก.</t>
  </si>
  <si>
    <t>ดร.นุษรา สินบัวทอง (หัวหน้าโครงการ)</t>
  </si>
  <si>
    <t>ฝ่ายเครื่องมือและวิจัยทางวิทยาศาสตร์</t>
  </si>
  <si>
    <t>นายเดชา ดวงนามล (หัวหน้าโครงการ)</t>
  </si>
  <si>
    <t>สถานีวิจัยเพื่อการพัฒนาชายฝั่งอันดามัน</t>
  </si>
  <si>
    <t>การเพาะเลี้ยงเนื้อเยื่อใบสีทอง (Bauhinia aureifolia K. &amp; S.S. Lansen) เพื่อการอนุรักษ์พันธุ์</t>
  </si>
  <si>
    <t>นางสาวจันทร์วิภา บุญอินทร์ (หัวหน้าโครงการ)</t>
  </si>
  <si>
    <t>นายณัฐวัฒน์ คลังทรัพย์ (หัวหน้าโครงการ)</t>
  </si>
  <si>
    <t>สถานีวิจัยและฝึกอบรมวนเกษตรศาสตร์</t>
  </si>
  <si>
    <t>ป่าชุมชนสาธิตเพื่อการฟื้นฟูป่าและใช้ประโยชน์อย่างยั่งยืนโดยชุมชนมีส่วนร่วม</t>
  </si>
  <si>
    <t>นายอนุชา ทะรา (หัวหน้าโครงการ)</t>
  </si>
  <si>
    <t>การศึกษาเพื่อเพิ่มศักยภาพการผลิตสินค้าเกษตรอินทรีย์เพื่อสนับสนุนการท่องเที่ยวเชิงนิเวศเกษตรจังหวัดตราด</t>
  </si>
  <si>
    <t>การผลิตพรรณไม้น้ำเรืองแสงเพื่อเพิ่มโอกาสทางเศรษฐกิจของพรรณไม้น้ำในประเทศไทย</t>
  </si>
  <si>
    <t>การพัฒนาเทคนิคการถ่ายยีนในพรรณไม้น้ำเพื่อการสร้างพันธุ์ใหม่ (โครงการหลักซ การผลิตพรรณไม้น้ำรืองแสงเพื่อเพิ่มโอกาสทางเศรษฐกิจของพรรณไม่น้ำในประเทศไทย</t>
  </si>
  <si>
    <t>การเพิ่มศักยภาพในการผลิตพรรณไม้น้ำ หญ้าทะเล และสาหร่าสย สู่เชิงพาณิชย์ด้วยเทคโนโลยีชีวภาพ</t>
  </si>
  <si>
    <t>ดร.น้ำผึ้ง อนุกูล (หัวหน้าโครงการ)</t>
  </si>
  <si>
    <t>ดร.ศาลักษณ์ พรรณศิริ (หัวหน้าโครงการ)</t>
  </si>
  <si>
    <t>การพัฒนาการขยายพันธุเฟิร์นน้ำเชิงปริมาณเพื่อการส่งออก (โครงการหลัก: การเพิ่มศักยภาพในการผลิตพรรณไม้น้ำหญ้าทะเล และสาหร่างทะเลสู่เชิงพาณิชย์ด้วยเทคโนโลยีชีวภาพ)</t>
  </si>
  <si>
    <t>การปรับปรุงพันธุ์พลับเทคนิคเพาะเลี้ยงเนื้อเยื่อ</t>
  </si>
  <si>
    <t>โครงการศึกษาความหลากหลายของพันธุ์พืชพันธุ์สัตว์ป่าเกาะกูด จังหวัดตราด</t>
  </si>
  <si>
    <t>โครงการฝึกอบรมเชิงปฏิบัติการ
เทคนิคพื้นฐานการใช้เครื่อง HPLC รุ่นที่ 3</t>
  </si>
  <si>
    <t>น.ส.กฤตยา เพชรผึ้ง
นางศิริวัลย์ สร้อยกล่อม
น.ส.วิภาดา ศิริอนุสรณ์ศักดิ์
น.ส.มารียะฮ์ สาหลี
น.ส.สมร ติเยาว์
น.ส.สุดา ภู่ระหงษ์
นายอภิชัย กฤษณามระ
น.ส.พรสา พ่วงลา</t>
  </si>
  <si>
    <t xml:space="preserve">ข้าราชการ, พนักงาน
มหาวิทยาลัย, นิสิต, นักศึกษา,
พนักงานบริษัท, อาชีพอื่น ๆ
</t>
  </si>
  <si>
    <t>โครงการฝึกอบรมเชิงปฏิบัติการ
เทคนิคการเพาะเลี้ยงเนื้อเยื่อพืชเบื้องต้น รุ่นที่ 30</t>
  </si>
  <si>
    <t>น.ส.รมณีย์ เจริญทรัพย์
นางยุพา ปานแก้ว
น.ส.ศาลักษณ์ พรรณศิริ
น.ส.จันทร์วิภา บุญอินทร์
น.ส.สมร ติเยาว์
น.ส.สุดา ภู่ระหงษ์</t>
  </si>
  <si>
    <t xml:space="preserve">ข้าราชการ, พนักงาน
มหาวิทยาลัย, อาชีพอื่น ๆ
</t>
  </si>
  <si>
    <t>โครงการฝึกอบรมเชิงปฏิบัติการ
การประยุกต์ใช้เครื่อง HPLC เพื่อการวิเคราะห์สารสมุนไพร  รุ่นที่ 2</t>
  </si>
  <si>
    <t>นางศิริวัลย์ สร้อยกล่อม
น.ส.กฤตยา เพชรผึ้ง
น.ส.วิภาดา ศิริอนุสรณ์ศักดิ์
น.ส.มารียะฮ์ สาหลี
น.ส.สมร ติเยาว์
น.ส.สุดา ภู่ระหงษ์
น.ส.พรสา พ่วงลา</t>
  </si>
  <si>
    <t>ข้าราชการ, พนักงานราชการ
พนักงานมหาวิทยาลัย, นิสิตนักศึกษา</t>
  </si>
  <si>
    <t>โครงการฝึกอบรมเชิงปฏิบัติการ
Atomic Spectrophotometry กับการวิเคราะห์
โลหะหนัก รุ่นที่ 2</t>
  </si>
  <si>
    <t>น.ส.นุษรา สินบัวทอง
นางศิริวัลย์ สร้อยกล่อม
น.ส.สมร ติเยาว์
น.ส.วิภาดา ศิริอนุสรณ์ศักดิ์
น.ส.มารียะฮ์ สาหลี</t>
  </si>
  <si>
    <t xml:space="preserve">ข้าราชการ, รัฐวิสาหกิจ,
พนักงานมหาวิทยาลัย, นิสิต,
นักศึกษา, พนักงานบริษัท,
อาชีพอื่น ๆ
</t>
  </si>
  <si>
    <t>โครงการฝึกอบรมเชิงปฏิบัติการ
การประยุกต์ใช้เครื่อง HPLC เพื่อการวิเคราะห์
สารสมุนไพร  รุ่นที่ 3</t>
  </si>
  <si>
    <t xml:space="preserve">ข้าราชการ, รัฐวิสาหกิจ,
พนักงานมหาวิทยาลัย, นิสิต,
นักศึกษา, พนักงานบริษัท
</t>
  </si>
  <si>
    <t>โครงการฝึกอบรมเชิงปฏิบัติการ
เทคนิคการเพาะเลี้ยงเนื้อเยื่อพืชขั้นสูง
(การแยก การเลี้ยง และการรวมโปรโตพลาสต์)
รุ่นที่ 16</t>
  </si>
  <si>
    <t>น.ส.ศาลักษณ์ พรรณศิริ
น.ส.รมณีย์ เจริญทรัพย์
น.ส.จันทร์วิภา บุญอินทร์
นางสมบูรณ์ ปานแก้ว
นางนารีรัตน์ จันโต
น.ส.สมร ติเยาว์
น.ส.สุดา ภู่ระหงษ์
น.ส.สุนันท์ น้อยระแหง
น.ส.พรสา พ่วงลา
นายพงศ์วัฒน์ เกิดโชคชัย
นางเฉลา ฟักโพล้ง</t>
  </si>
  <si>
    <t xml:space="preserve">ข้าราชการ, รัฐวิสาหกิจ,
พนักงานราชการ,
พนักงานมหาวิทยาลัย, 
อาชีพอื่น ๆ
</t>
  </si>
  <si>
    <t>โครงการฝึกอบรมเชิงปฏิบัติการ
Advanced Technology in Electron Microscopy : FE-SEM and TEM</t>
  </si>
  <si>
    <t>น.ส.ยุพดี เผ่าพันธุ์
น.ส.ปิยนันท์ ถนอมชาติ
นางพัชรี อำรุง
น.ส.อรุชา สาดศรี</t>
  </si>
  <si>
    <t xml:space="preserve">ข้าราชการ, พนักงานราชการ,
พนักงานมหาวิทยาลัย, นิสิต,
นักศึกษา, พนักงานบริษัท
</t>
  </si>
  <si>
    <t>โครงการฝึกอบรมเชิงปฏิบัติการ
การตรวจวิเคราะห์คุณภาพน้ำดีและน้ำเสีย</t>
  </si>
  <si>
    <t>น.ส.วิภาดา ศิริอนุสรณ์ศักดิ์
น.ส.นุษรา สินบัวทอง
น.ส.กฤตยา เพชรผึ้ง
นางศิริวัลย์ สร้อยกล่อม
น.ส.มารียะฮ์ สาหลี</t>
  </si>
  <si>
    <t>ข้าราชการ, พนักงาน
มหาวิทยาลัย, พนักงานบริษัท,
อาชีพอื่น ๆ</t>
  </si>
  <si>
    <t>โครงการฝึกอบรมเชิงปฏิบัติการ
เทคนิคการเพาะเลี้ยงเนื้อเยื่อพืชเบื้องต้น รุ่นที่ 31</t>
  </si>
  <si>
    <t xml:space="preserve">น.ส.รมณีย์ เจริญทรัพย์
น.ส.ศาลักษณ์ พรรณศิริ
น.ส.จันทร์วิภา บุญอินทร์
</t>
  </si>
  <si>
    <t>โครงการฝึกอบรมเชิงปฏิบัติการ
Advanced Technology in Atomic Force 
Microscope</t>
  </si>
  <si>
    <t>น.ส.ยุพดี เผ่าพันธ์
น.ส.ปิยนันท์ ถนอมชาติ
น.ส.กฤตยา เพชรผึ้ง
นางพัชรี อำรุง
น.ส.นงณพชร คุณากร</t>
  </si>
  <si>
    <t>ข้าราชการ,พนักงานราชการ,พนักงานบริษัทเอกชน
พนักงานมหาวิทยาลัย, นิสิต,
นักศึกษา, อาชีพอื่น ๆ</t>
  </si>
  <si>
    <t>โครงการฝึกอบรมเชิงปฏิบัติการ
เทคนิคพื้นฐานทางโครมาโตกราฟ รุ่นที่ 1</t>
  </si>
  <si>
    <t xml:space="preserve">น.ส.กฤตยา เพชรผึ้ง
นางศิริวัลย์ สร้อยกล่อม
นายธนภูมิ มณีบุญ
น.ส.วิภาดา ศิริอนุสรณ์ศักดิ์
น.ส.มารียะฮ์ สาหลี
</t>
  </si>
  <si>
    <t>งานบริการตรวจสอบสารพิษเชื้อรา</t>
  </si>
  <si>
    <t>นายธนภูมิ มณีบุญ</t>
  </si>
  <si>
    <t>ข้าราชการ, รัฐวิสาหกิจ,
พนักงานมหาวิทยาลัย, นิสิต,
นักศึกษา, อาชีพอื่น ๆ</t>
  </si>
  <si>
    <t>1 ต.ค. 54</t>
  </si>
  <si>
    <t>30 ก.ย. 55</t>
  </si>
  <si>
    <t>งานบริการวิเคราะห์ ดิน พืช น้ำ และอื่นๆ</t>
  </si>
  <si>
    <t>น.ส.นุษรา สินบัวทอง
น.ส.กฤตยา เพชรผึ้ง
นางศิริวัลย์ สร้อยกล่อม
น.ส.วิภาดา ศิริอนุสรณ์ศักดิ์
น.ส.มารียะฮ์ สาหลี</t>
  </si>
  <si>
    <t>งานบริการขยายพันธุ์พืชโดยวิธีเพาะเลี้ยงเนื้อเยื่อ
พืช และบริการเตรียมอาหารเลี้ยงเนื้อเยื่อพืช
เตรียมสารละลายเข้มข้น</t>
  </si>
  <si>
    <t>น.ส.ศาลักษณ์ พรรณศิริ
น.ส.รมณีย์ เจริญทรัพย์
น.ส.นงณพชร คุณากร
น.ส.จันทร์วิภา บุญอินทร์
นางสมบูรณ์ ปานแก้ว
นางนารีรัตน์ จันโต</t>
  </si>
  <si>
    <t>บริษัทเอกชนและเกษตรกร</t>
  </si>
  <si>
    <t>งานบริการกล้อง SEM</t>
  </si>
  <si>
    <t>น.ส.ยุพดี เผ่าพันธุ์
น.ส.อรุชา สาดศรี</t>
  </si>
  <si>
    <t>งานบริการกล้อง TEM</t>
  </si>
  <si>
    <t>นางพัชรี อำรุง
น.ส.ปิยนันท์ ถนอมชาติ</t>
  </si>
  <si>
    <t>งานบริการกล้อง LM</t>
  </si>
  <si>
    <t>น.ส.อรุชา สาดศรี</t>
  </si>
  <si>
    <t>งานบริการเครื่องมือและห้องปฏิบัติการงานเทคโน
โลยีชีวภาพ</t>
  </si>
  <si>
    <t>น.ส.ศาลักษณ์ พรรณศิริ
น.ส.น้ำผึ้ง อนุกูล
น.ส.จันทร์แรม รูปขำ</t>
  </si>
  <si>
    <t>งานบริการเครื่องมือและห้องปฏิบัติการงานเคมี
และสิ่งแวดล้อม</t>
  </si>
  <si>
    <t>น.ส.นุษรา สินบัวทอง
นางศิริวัลย์ สร้อยกล่อม
น.ส.วิภาดา ศิริอนุสรณ์ศักดิ์
น.ส.มารียะฮ์ สาหลี</t>
  </si>
  <si>
    <t>งานบริการเครื่องมือและห้องปฏิบัติการสารพิษ</t>
  </si>
  <si>
    <t>งานบริการโรงเรือน</t>
  </si>
  <si>
    <t>น.ส.ศาลักษณ์ พรรณศิริ</t>
  </si>
  <si>
    <t>ข้าราชการ</t>
  </si>
  <si>
    <t>งานบริการห้องประชุมและสถานที่</t>
  </si>
  <si>
    <t>นายพงศ์วัฒน์ เกิดโชคชัย</t>
  </si>
  <si>
    <t>งานจำหน่ายน้ำ DI และ RO</t>
  </si>
  <si>
    <t>นายพงศ์วัฒน์ เกิดโชคชัย
นายสุชาติ ด้วงแค
นางศิริวัลย์ สร้อยกล่อม</t>
  </si>
  <si>
    <t>โครงการบริการเครื่องมือทางวิทยาศาสตร์ ห้องปฏิบัติการ และสถานที่เพื่อการวิเคราะห์วิจัยและการเรียนการสอน</t>
  </si>
  <si>
    <t>บุคลากรวิจัย</t>
  </si>
  <si>
    <t>โครงการบริการด้านกล้องจุลทรรศน์</t>
  </si>
  <si>
    <t>น.ส.ยุพดี เผ่าพันธ์
น.ส.ปิยนันท์ ถนอมชาติ
นางพัชรี อำรุง
น.ส.อรุชา สาดศรี</t>
  </si>
  <si>
    <t>โครงการจำหน่ายน้ำ DI และ RO</t>
  </si>
  <si>
    <t>นายสุชาติ ด้วงแค</t>
  </si>
  <si>
    <t>โครงการบริการวิเคราะห์ทางเคมี สิ่งแวดล้อม
สารพิษเชื้อรา ชีววิทยาโมเลกุลและอิมมูโนวิทยา</t>
  </si>
  <si>
    <t>น.ส.นุษรา สินบัวทอง
น.ส.กฤตยา เพชรผึ้ง
นางศิริวัลย์ สร้อยกล่อม
น.ส.วิภาดา ศิริอนุสรณ์ศักดิ์
น.ส.มารียะฮ์ สาหลี
นายธนภูมิ มณีบุญ
น.ส.น้ำผึ้ง อนุกูล
น.ส.จันทร์แรม รูปขำ</t>
  </si>
  <si>
    <t>โครงการบริการขยายพันธุ์พืชโดยวิธีเพาะเลี้ยงเนื้อ
เยื่อ และบริการเตรียมสารละลายเข้มข้นและ  อาหารเลี้ยงเนื้อเยื่อพืช</t>
  </si>
  <si>
    <t>น.ส.ศาลักษณ์ พรรณศิริ
น.ส.นงณพชร คุณากร
น.ส.รมณีย์ เจริญทรัพย์
น.ส.จันทร์วิภา บุญอินทร์
นางสมบูรณ์ ปานแก้ว</t>
  </si>
  <si>
    <t>บรรลุ</t>
  </si>
  <si>
    <t>เกิดประโยชน์สร้างคุณค่าต่อชุมชน</t>
  </si>
  <si>
    <t xml:space="preserve">1.แผน/ผลการดำเนินงาน ปี งบประมาณ 2555
2. แบบ มก.พว.01
3. แบบสรุปประเมิน
4. ระบบฐานข้อมูลบริหารจัดการงานวิจัย
5. เอกสารประกอบการเรียนการสอน </t>
  </si>
  <si>
    <t>1.แผน/ผลการดำเนินงาน ปี งบประมาณ 2555
2. แบบ มก.พว.01
3. แบบสรุปประเมิน
4. ระบบฐานข้อมูลบริหารจัดการงานวิจัย</t>
  </si>
  <si>
    <t>การจัดตั้งห้องปฏิบัติการวิเคราะห์สารสำคัญในพืชสมุนไพร</t>
  </si>
  <si>
    <t>การผลิตก๊าซไฮโดรเจนโดยกระบวนการหมักแบบไม่ใช้แสงจากน้ำเสียโรงงานผลิตเบียร์</t>
  </si>
  <si>
    <t>รหัสวิชา SCB1418 ชื่อวิชา Protoplast, culture and fusionฯ</t>
  </si>
  <si>
    <t>ต่อเนื่อง มีการดำเนินงานตั้งแต่ 5 ปีขึ้นไป</t>
  </si>
  <si>
    <t>การเรียนการสอน/การวิจัย/การบริการชุมชน</t>
  </si>
  <si>
    <t>งานเรียนงานสอน</t>
  </si>
  <si>
    <t xml:space="preserve">รหัสวิชา 01441691 วิชาระเบียบวิธีวิจัยทางพฤกษศาสตร์ (Research Methodology in Botany),รายวิชา 01004541 สรีรวิทยาแมลง (Insect Physiology) ,รหัสวิชา (01401531) (Plant Microtechnique for research) ,รหัสวิชา (01009532) วิชา วิทยาแร่ในดิน  </t>
  </si>
  <si>
    <t>1.แผน/ผลการดำเนินงาน ปี งบประมาณ 2555
2. แบบ มก.พว.01
3. แบบสรุปประเมิน
4. เอกสารประกอบการเรียนการสอน</t>
  </si>
  <si>
    <t>การวิเคราะห์สารตกค้างยูนิคาโซลในมะม่วงที่มีการใช้สารอย่างต่อเนื่อง 3 ปี</t>
  </si>
  <si>
    <t>1 มิ.ย. 55- 31 พ.ค. 56</t>
  </si>
  <si>
    <t>1.แผน/ผลการดำเนินงาน ปี งบประมาณ 2555
2. แบบขอใช้บริการ ฝค. 2 (ไตรมาส 4)
3. ระบบฐานข้อมูลบริหารจัดการงานวิจัย
4. เอกสารประกอบการเรียนการสอน</t>
  </si>
  <si>
    <t>การเรียนการสอน/การวิจัย</t>
  </si>
  <si>
    <t>การเรียนการสอนและการวิจัย</t>
  </si>
  <si>
    <t xml:space="preserve">1.แผน/ผลการดำเนินงาน ปี งบประมาณ 2555
2. แบบขอใช้บริการ ฝค. 2 (ไตรมาส 4)
3. ระบบฐานข้อมูลบริหารจัดการงานวิจัย
</t>
  </si>
  <si>
    <t xml:space="preserve">รหัสวิชา 01441691 วิชาระเบียบวิธีวิจัยทางพฤกษศาสตร์ (Research Methodology in Botany),รายวิชา 01004541 สรีรวิทยาแมลง (Insect Physiology) ,รหัสวิชา (01401531) (Plant Microtechnique for search) ,รหัสวิชา (01009532) วิชา วิทยาแร่ในดิน  </t>
  </si>
  <si>
    <t>1.แผน/ผลการดำเนินงาน ปี งบประมาณ 2555
2. แบบขอใช้บริการ ฝค. 2 (ไตรมาส 4)
3. เอกสารประกอบการเรียนการสอน</t>
  </si>
  <si>
    <t>รายวิชา 01600211 เทคนิคการเตรียมชิ้นเนื้อ</t>
  </si>
  <si>
    <t>งานบริการเครื่องมือและห้องปฏิบัติการงานเทคโนโลยีชีวภาพ</t>
  </si>
  <si>
    <t>งานบริการเครื่องมือและห้องปฏิบัติการงานเคมีและสิ่งแวดล้อม</t>
  </si>
  <si>
    <t>สภาพของบรรยากาศต่อการเจริญของเชื้อที่สร้างอะฟลาท๊อกซิน</t>
  </si>
  <si>
    <t>1.แผน/ผลการดำเนินงาน ปี งบประมาณ 2555
2. แบบขอใช้บริการ ฝค. 1</t>
  </si>
  <si>
    <t>การวิจัย/การบริการชุมชน</t>
  </si>
  <si>
    <t>1.แผน/ผลการดำเนินงาน ปี งบประมาณ 2555
2. ใบขอซื้อผลิตภัณฑ์</t>
  </si>
  <si>
    <t>1. โครงการวิจัยเรื่องการผลิตก๊าซไฮโดรเจนทางชีวภาพโดยกระบวนการหมักแบบไม่ใช้แสงจากน้ำเสียโรงงานผลิตเบียร์  
2. รหัสวิชา 01012482 สารเคมีทางการเกษตรและผลกระทบต่อสิ่งแวดล้อม</t>
  </si>
  <si>
    <t>โครงการบริการขยายพันธุ์พืชโดยวิธีเพาะเลี้ยงเนื้อเยื่อ และบริการเตรียมสารละลายเข้มข้นและอาหารเลี้ยงเนื้อเยื่อพืช</t>
  </si>
  <si>
    <t>โครงการฝึกอบรมเชิงปฏิบัติการเทคนิคพื้นฐานการใช้เครื่อง HPLC รุ่นที่ 3</t>
  </si>
  <si>
    <t>Advanced Research Methodds in Zoology (01423691), (01424591), (01423591)</t>
  </si>
  <si>
    <t>โครงการฝึกอบรมเชิงปฏิบัติการเทคนิคการเพาะเลี้ยงเนื้อเยื่อพืชเบื้องต้น รุ่นที่ 30</t>
  </si>
  <si>
    <t>น.ส. รมณีย์ เจริญทรัพย์
นางยุพา ปานแก้ว
น.ส.ศาลักษณ์ พรรณศิริ
น.ส.จันทร์วิภา บุญอินทร์
น.ส.สมร ติเยาว์
น.ส.สุดา ภู่ระหงษ์</t>
  </si>
  <si>
    <t>โครงการฝึกอบรเชิงปฏิบัติการการประยุกต์ใช้เครื่องมือ HPLC เพื่อการวิเคราะห์สารสมุนไพร รุ่นที่ 2</t>
  </si>
  <si>
    <t>โครงการฝึกอบรมเชิงปฏิบัติการAtomic Spectrophotometry กับการวิเคราะห์โลหะหนัก รุ่นที่ 2</t>
  </si>
  <si>
    <t>โครงการฝึกอบรมเชิงปฏิบัติการการประยุกต์ใช้เครื่อง HPLC เพื่อการวิเคราะห์สารสมุนไพร  รุ่นที่ 3</t>
  </si>
  <si>
    <t>นางศิริวัลย์ สร้อยกล่อมน.ส.กฤตยา เพชรผึ้ง
น.ส.วิภาดา ศิริอนุสรณ์ศักดิ์
น.ส.มารียะฮ์ สาหลี
น.ส.สมร ติเยาว์
น.ส.สุดา ภู่ระหงษ์
น.ส.พรสา พ่วงลา</t>
  </si>
  <si>
    <t>โครงการฝึกอบรมเชิงปฏิบัติการเทคนิคการเพาะเลี้ยงเนื้อเยื่อพืชขั้นสูง(การแยก การเลี้ยง และการรวมโปรโตพลาสต์)รุ่นที่ 16</t>
  </si>
  <si>
    <t>น.ส.ศาลักษณ์ พรรณศิริน.ส.รมณีย์ เจริญทรัพย์น.ส.จันทร์วิภา บุญอินทร์นางสมบูรณ์ ปานแก้วนางนารีรัตน์ จันโตน.ส.สมร ติเยาว์น.ส.สุดา ภู่ระหงษ์น.ส.สุนันท์ น้อยระแหงน.ส.พรสา พ่วงลานายพงศ์วัฒน์ เกิดโชคชัยนางเฉลา ฟักโพล้ง</t>
  </si>
  <si>
    <t>โครงการฝึกอบรมเชิงปฏิบัติการAdvanced Technology in Electron Microscopy : FE-SEM and TEM</t>
  </si>
  <si>
    <t>น.ส.ยุพดี เผ่าพันธุ์
น.ส.ปิยนันท์ ถนอมชาตินางพัชรี อำรุง
น.ส.อรุชา สาดศรี</t>
  </si>
  <si>
    <t xml:space="preserve">รหัสวิชา 01441691 วิชาระเบียบวิธีวิจัยทางพฤกษศาสตร์(Research Methodology in Botany),รายวิชา 01004541 สรีรวิทยาแมลง (Insect Physiology) ,รหัสวิชา (01401531) (Plant Microtechnique for research) ,รหัสวิชา (01009532) วิชา วิทยาแร่ในดิน  </t>
  </si>
  <si>
    <t>1.แผน/ผลการดำเนินงาน ปี งบประมาณ 2555
2. แบบขออนุมัติโครงการอบรม
3. แบบสรุปประเมิน
4. หนังสือขอความอนุเคราะห์เข้ารับการฝึกฝนประสบการณ์วิชาชีพ
5.เอกสารประกอบการเรียนการสอน</t>
  </si>
  <si>
    <t>โครงการฝึกอบรมเชิงปฏิบัติการการตรวจวิเคราะห์คุณภาพน้ำดีและน้ำเสีย</t>
  </si>
  <si>
    <t>รหัสวิชา01012482สารเคมีทางการเกษตรและผลกระทบต่อสิ่งแวดล้อม</t>
  </si>
  <si>
    <t>โครงการฝึกอบรมเชิงปฏิบัติการเทคนิคการเพาะเลี้ยงเนื้อเยื่อพืชเบื้องต้น รุ่นที่ 31</t>
  </si>
  <si>
    <t>น.ส.รมณีย์ เจริญทรัพย์น.ส.ศาลักษณ์ พรรณศิริน.ส.จันทร์วิภา บุญอินทร์</t>
  </si>
  <si>
    <t>โครงการฝึกอบรมเชิงปฏิบัติการAdvanced Technology in Atomic Force Microscope</t>
  </si>
  <si>
    <t>น.ส.ยุพดี เผ่าพันธุ์
น.ส.ปิยนันท์ ถนอมชาติ
น.ส.กฤตยา เพชรผึ้ง
นางพัชรี อำรุง
น.ส.นงณพชร คุณากร</t>
  </si>
  <si>
    <t>ต่อเนื่องมีการดำเนินงานตั้งแต่ 2 ปี ขึ้นไป</t>
  </si>
  <si>
    <t>โครงการฝึกอบรมเชิงปฏิบัติการเทคนิคพื้นฐานทางโครมาโตกราฟรุ่นที่ 1</t>
  </si>
  <si>
    <t>น.ส.กฤตยา เพชรผึ้ง
นางศิริวัลย์ สร้อยกล่อม
นายธนภูมิ มณีบุญ
น.ส.วิภาดา ศิริอนุสรณ์ศักดิ์
น.ส.มารียะฮ์ สาหลี</t>
  </si>
  <si>
    <t>1.แผน/ผลการดำเนินงาน ปี งบประมาณ 2555
2. แบบ มก.พว.01
3. แบบสรุปประเมิน
4. ระบบฐานข้อมูลบริการจัดการงานวิจัย</t>
  </si>
  <si>
    <t>1. ผลของก๊าซเอทิลีนต่อการสร้างสารพิษอะฟลาทอกซิน ของเชื้อ รา Aspergillus spp. ที่แยกได้จากถั่วลิสง 
2. รายวิชา 01002524 เรื่องสารพิษในอาหาร</t>
  </si>
  <si>
    <t>1. โครงการวิจัยเรื่องการผลิตก๊าซไฮโดรเจนทางชีวภาพโดยกระบวนการหมักแบบไม่ใช้แสงจากน้ำเสียโรงงานผลิตเบียร์ 
2. รหัสวิชา 01012482 สารเคมีทางการเกษตรและผลกระทบต่อสิ่งแวดล้อม</t>
  </si>
  <si>
    <t>มิ.ย. 55 - พ.ค. 56</t>
  </si>
  <si>
    <t>งานบริการขยายพันธุ์พืชโดยวิธีเพาะเลี้ยงเนื้อเยื่อพืช และบริการเตรียมอาหารเลี้ยงเนื้อเยื่อพืชเตรียมสารละลายเข้มข้น</t>
  </si>
  <si>
    <t>น.ส.ศาลักษณ์ พรรณศิริน.ส.รมณีย์ เจริญทรัพย์น.ส.จันทร์วิภา บุญอินทร์นางสมบูรณ์ ปานแก้วนางนารีรัตน์ จันโต</t>
  </si>
  <si>
    <t>1. การปรับปรุงพันธุ์พลับด้วยเทคนิคการเพาะเลี้ยงเนื้อเยื่อ 
2. การเพาะเลี้ยงเนื้อเยื่อใบสีทองเพื่อการอนุรักษ์ 3.การกำจัดไวรัสจากเหง้าพุทธรักษาและผลิตต้นพันธุ์ปลอดไวรัส  ด้วยวิธีเพาะเลี้ยงเนื้อเยื่อ</t>
  </si>
  <si>
    <t xml:space="preserve">1.แผน/ผลการดำเนินงาน ปี งบประมาณ 2555
2. แบบขอใช้บริการ ฝค. 2 (ไตรมาส 4)
3. รเอกสารประกอบการเรียนการสอน
</t>
  </si>
  <si>
    <t>1.แผน/ผลการดำเนินงาน ปี งบประมาณ 2555
2. แบบขอใช้บริการ ฝค. 2 (ไตรมาส 4)
3. รเอกสารประกอบการเรียนการสอน</t>
  </si>
  <si>
    <t>1.แผน/ผลการดำเนินงาน ปี งบประมาณ 2555
2. แบบขอใช้บริการ ฝค. 2 (ไตรมาส 4)</t>
  </si>
  <si>
    <t>1.แผน/ผลการดำเนินงาน ปี งบประมาณ 2555
2. แบบขอใช้บริการ ฝค. 2 (ไตรมาส 4)
3. ระบบฐานข้อมูลบริการจัดการงานวิจัย</t>
  </si>
  <si>
    <t xml:space="preserve">1. โครงการวิจัยเรื่องการผลิตก๊าซไฮโดรเจนทางชีวภาพโดยกระบวนการหมักแบบไม่ใช้แสงจากน้ำเสียโรงงานผลิตเบียร์ 
2.การวิเคราะห์สารตกค้างยูนิคาโซลในมะม่วงที่มีการใช้สารอย่างต่อเนื่อง 3 ปี </t>
  </si>
  <si>
    <t>1.แผน/ผลการดำเนินงาน ปี งบประมาณ 2555
2. แบบขอใช้บริการ ฝค. 1 (ไตรมาส 1-2)
3. ระบบฐานข้อมูลบริหารจัดการงานวิจัย</t>
  </si>
  <si>
    <t>1.แผน/ผลการดำเนินงาน ปี งบประมาณ 2555
2. แบบขอใช้บริการ ฝค. 1 (ไตรมาส 1-2)</t>
  </si>
  <si>
    <t>นายชุชาติ ด้วงแค</t>
  </si>
  <si>
    <t>โครงการบริการวิเคราะห์ทางเคมีสิ่งแวดล้อมสารพิษเชื้อรา ชีววิทยาโมเลกุลและอิมมูโนวิทยา</t>
  </si>
  <si>
    <t>การเรียน/การสอน/การวิจัย/การบริการชุมชน</t>
  </si>
  <si>
    <t>1.แผน/ผลการดำเนินงาน ปี งบประมาณ 2555
2. แบบขอใช้บริการ ฝค. 1 (ไตรมาส 1-2)
3. ระบบฐานข้อมูลบริหารจัดการงานวิจัย
4. เอกสารประกอบการเรียนการสอน</t>
  </si>
  <si>
    <t>น.ส.ศาลักษณ์ พรรณศิริน.ส.นงณพชร คุณากรน.ส.รมณีย์ เจริญทรัพย์น.ส.จันทร์วิภา บุญอินทร์นางสมบูรณ์ ปานแก้ว</t>
  </si>
  <si>
    <t xml:space="preserve">1.แผน/ผลการดำเนินงาน ปี งบประมาณ 2555
2. แบบขอใช้บริการ ฝค. 1 (ไตรมาส 1-2)
3. ระบบฐานข้อมูลบริหารจัดการงานวิจัย
</t>
  </si>
  <si>
    <t>Toword better design and management of tsunami evacuation routees:a case study of ao jak beach road</t>
  </si>
  <si>
    <t xml:space="preserve">นายเดชา ดวงนามล
</t>
  </si>
  <si>
    <t>สถาบันวิจัยและพัฒนาแห่งมหาวิทยาลัยเกษตรศาสตร์ สถานีวิจัยเพื่อการพัฒนาชายฝั่งอันดามัน</t>
  </si>
  <si>
    <t>Natural Hazards in the Asia -Pacific : Region : Recent Advances and Emerging Concept .Geological Society ,London ,Special Publication</t>
  </si>
  <si>
    <t>107-114</t>
  </si>
  <si>
    <t>การศึกษาพลวัตของสังคมพืชป่าชายเลนเพื่อการจัดการอย่างยั่งยืนในพื้นที่ชายฝั่งระนอง</t>
  </si>
  <si>
    <t>โครงการศึกษาพลวัตของกล้าไม้ในพื้นที่ประสบภัยสึนามิ บริเวณคลองกำพวน จังหวัดระนอง</t>
  </si>
  <si>
    <t>โครงการการเพาะเลี้ยงสัตว์น้ำชายฝั่งเศรษฐกิจในเชิงพาณิชย์และการอนุรักษ์</t>
  </si>
  <si>
    <t xml:space="preserve">การติดตามการเปลี่ยนแปลงทางประชากร สังคม เศรษฐกิจและสภาพแวดล้อมของชุมชนในเขตพื้นที่จังหวัดระนอง </t>
  </si>
  <si>
    <t>นายวิสัย  คงแก้ว</t>
  </si>
  <si>
    <t>16 ต.ค.2555</t>
  </si>
  <si>
    <t>30  ต.ค.2555</t>
  </si>
  <si>
    <t>นายเดชา  ดวงนามล</t>
  </si>
  <si>
    <t xml:space="preserve">นายเดชา  ดวงนามล </t>
  </si>
  <si>
    <t>ม.ค.2556</t>
  </si>
  <si>
    <t>1 เม.ย.2556</t>
  </si>
  <si>
    <t>10 พ.ค.2556</t>
  </si>
  <si>
    <t>คณะประมง</t>
  </si>
  <si>
    <t>ภาควิชาเพาะเลี้ยงสัตว์น้ำ</t>
  </si>
  <si>
    <t>คณะวนศาสตร์</t>
  </si>
  <si>
    <t>ภาควิชาวนวัฒนวิทยา</t>
  </si>
  <si>
    <t>ศธ0531.10605/24</t>
  </si>
  <si>
    <t>ภาควิชาวิทยาศาสตร์ทางทะเล</t>
  </si>
  <si>
    <t>ศธ0513.10406/0025</t>
  </si>
  <si>
    <t>ศธ0513.10401
-01/1546</t>
  </si>
  <si>
    <t>7 ส.ค.2555</t>
  </si>
  <si>
    <t>6 ก.ย..2555</t>
  </si>
  <si>
    <t>นายเดชา ดวงนามล</t>
  </si>
  <si>
    <t>โครงการติดตามประเมินผลและ‎ขยายผลโครงการวิจัย</t>
  </si>
  <si>
    <t xml:space="preserve">ศ‎.‎อุทัยรัตน์ ณ นคร‎ </t>
  </si>
  <si>
    <t>สวพ. มก.</t>
  </si>
  <si>
    <t>โครงการเผยแพร่และถ่ายทอด‎ผลงานวิจัยมหาวิทยาลัยเกษตรศาสตร์ โดยสื่อต่าง ๆ</t>
  </si>
  <si>
    <t>อิทธิพลของปัจจัยสิ่งแวดล้อม‎บางประการที่มีผลต่ออัตราการ‎รอดตายและการตั้งตัวของกล้า‎ไม้ป่าชายหาดในพื้นที่ป่า‎ธรรมชาติและพื้นที่เปิด‎โล่งบริเวณสถานีวิจัยทรัพยากร‎ชายฝั่งระนอง</t>
  </si>
  <si>
    <t>นายเดชา ดวงนามล‎  (หัวหน้าโครงการ)</t>
  </si>
  <si>
    <t>สถานีฯ อันดามัน</t>
  </si>
  <si>
    <t>การคัดเลือก และขยายโคลน‎ของต้นหน่อไม้ฝรั่งพันธุ์ดีจากการเพาะเลี้ยงอับละอองเรณู</t>
  </si>
  <si>
    <t>ดร‎.‎นงณพชร ‎คุณากร  (หัวหน้าโครงการ)</t>
  </si>
  <si>
    <t>ฝ.เครื่องมือ</t>
  </si>
  <si>
    <t>การวิจัยและพัฒนาระบบวน‎เกษตรในสวนยางพาราเพื่อการ‎เพิ่มประสิทธิภาพการใช้ที่ดิน‎อย่างยั่งยืน</t>
  </si>
  <si>
    <t>นายณัฐวัฒน์ คลังทรัพย์  (หัวหน้าโครงการ)</t>
  </si>
  <si>
    <t>สถานีฯ ตราด</t>
  </si>
  <si>
    <t xml:space="preserve">การประเมินมูลค่าและการพึ่งพิง‎ทรัพยากรป่าชายเลนในพื้นที่‎จังหวัดระนอง‎ </t>
  </si>
  <si>
    <t xml:space="preserve">การผลิตก๊าซไฮโดรเจนทาง‎ชีวภาพโดยกระบวนการหมัก‎แบบไม่ใช้แสงจากน้ำเสีย‎อุตสาหกรรมเกษตร‎ </t>
  </si>
  <si>
    <t xml:space="preserve">ดร‎.‎นุษรา สินบัวทอง  (หัวหน้าโครงการ) </t>
  </si>
  <si>
    <t>การพัฒนาเทคโนโลยีวนเกษตร‎ระดับสถานีวิจัยเพื่อการถ่ายทอดองค์ความรู้แบบบูรณาการ‎</t>
  </si>
  <si>
    <t>ผลการตอบสนองต่อความเครียดจากปฏิกิริยาออกซิเดชั่น‎‎ที่เกิดจากความเค็มในสายพันธุ์‎ต่าง ๆ ของข้าวไทย‎</t>
  </si>
  <si>
    <t xml:space="preserve">นางสาวกฤตยา เพชรผึ้ง (หัวหน้าโครงการ) </t>
  </si>
  <si>
    <t xml:space="preserve">ฝ.เครื่องมือ </t>
  </si>
  <si>
    <t>การศึกษาอนุกรมวิธานของปลา‎น้ำจืดในเขตพื้นที่จังหวัดระนอง ภาคใต้ของประเทศไทย‎</t>
  </si>
  <si>
    <t>นายสหัส ‎ราชเมืองขวาง  (หัวหน้าโครงการ</t>
  </si>
  <si>
    <t>การทำคลังข้อมูลและการ‎เหมืองสารสนเทศงานวิจัยในมหาวิทยาลัยเกษตรศาสตร์</t>
  </si>
  <si>
    <t>การติดตามการเปลี่ยนแปลง‎ทางประชากร สังคม เศรษฐกิจ ‎และสิ่งแวดล้อมในพื้นที่จังหวัด‎ระนอง‎</t>
  </si>
  <si>
    <t>นายสุรินทร์ภรณ์ ศรีอินทร์  (หัวหน้าโครงการ)</t>
  </si>
  <si>
    <t>หมู่บ้านเขาพลู วนเกษตร‎ธนาคารพันธุ์พืช</t>
  </si>
  <si>
    <t xml:space="preserve">สถานีฯ ตราด </t>
  </si>
  <si>
    <t>โครงการวิจัยและพัฒนาปัจจัย‎ทางโครงสร้างระดับนาโนเมตร‎ที่มีผลต่อความแข็งแรงของ‎ซีเมนต์‎</t>
  </si>
  <si>
    <t>ศ.ดร. จำรัส ลิ้มตระกูล  (หัวหน้าโครงการ)</t>
  </si>
  <si>
    <t>ศูนย์นาโนเทคโนโลยี มก.</t>
  </si>
  <si>
    <t>การศึกษาพลวัตของกล้าไม้ป่า‎ชายเลนในพื้นที่ประสบภัยสึนามิ บริเวณคลองกำพวน จังหวัด‎‎ระนอง‎</t>
  </si>
  <si>
    <t>นายเดชา ดวงนามล‎ (หัวหน้าโครงการ)</t>
  </si>
  <si>
    <t xml:space="preserve">สถานีฯ อันดามัน </t>
  </si>
  <si>
    <t>สัณฐานและการเปลี่ยนแปลง‎ผนังเซลล์ของผลมังคุดที่มี‎อาการเนื้อแก้ว‎/‎ยางไหล</t>
  </si>
  <si>
    <t>นางสาวยุพดี เผ่าพันธ์  (หัวหน้าโครงการ)</t>
  </si>
  <si>
    <t xml:space="preserve">การเพาะเลี้ยงสัตว์น้ำเพื่อการ‎อนุรักษ์ </t>
  </si>
  <si>
    <t xml:space="preserve">นายกำจัด รื่นเริงดี‎  (หัวหน้าโครงการ) </t>
  </si>
  <si>
    <t>การศึกษาผลผลิตของสาหร่าย‎เกลียวทองที่เลี้ยงโดยสูตร‎อาหารต้นทุน‎</t>
  </si>
  <si>
    <t>นายสหัส ‎ราชเมืองขวาง (หัวหน้าโครงการ)</t>
  </si>
  <si>
    <t>การคัดเลือกยูคาลิปตัสทนเค็มโดยใช้ตัวบ่งชี้ทางชีวเคมีในสภาพปลอดเชื้อ</t>
  </si>
  <si>
    <t>ศาลักษณ์  พรรณศิริ</t>
  </si>
  <si>
    <t>ฝ่ายเครื่องมือฯ</t>
  </si>
  <si>
    <t>ปุณฑริกา หะริณสุต</t>
  </si>
  <si>
    <t xml:space="preserve">อาจารย์    </t>
  </si>
  <si>
    <t xml:space="preserve">ภ.ชีวเคมี คณะวิทยาศาสตร์ มก.    </t>
  </si>
  <si>
    <t>การปรับปรุงพันธุ์พลับด้วยเทคนิคการเพาะเลี้ยงเนื้อเยื่อ</t>
  </si>
  <si>
    <t>บัวบาง  ยะอูป</t>
  </si>
  <si>
    <t>นักวิชาการเกษตร</t>
  </si>
  <si>
    <t>ศูนย์วิจัยระบบนิเวศเกษตร</t>
  </si>
  <si>
    <t>สถาบันค้นคว้าและพัฒนาระบบนิเวศเกษตร  มก.</t>
  </si>
  <si>
    <t>วีระศรี  เมฆตรง</t>
  </si>
  <si>
    <t>การคัดเลือกและขยายโคลนของต้นหน่อไม้ฝรั่งพันธุ์ดีจากการเพาะเลี้ยงอับละอองเรณู</t>
  </si>
  <si>
    <t>ศิริวรรณ  บุรีคำ</t>
  </si>
  <si>
    <t>มณฑา วงศ์มณีโรจน์</t>
  </si>
  <si>
    <t>ฝ่ายปฏิบัติการวิจัยและเรือน</t>
  </si>
  <si>
    <t>ปลูกพืชทดลอง สวพ. กพส.</t>
  </si>
  <si>
    <t>การปรับปรุงพันธุ์ยูคาลิปตัสเพื่อปลูกในพื้นที่ภาคตะวันออกเฉียงเหนือของประเทศไทยโดยการฉายรังสีแกมมาร่วมกับเทคนิคการเพาะเลี้ยงเนื้อเยื่อพืช</t>
  </si>
  <si>
    <t>ศาลักษณ์ พรรณศิริ</t>
  </si>
  <si>
    <t>ฝ่ายปฏิบัติการวิจัยและเรือนปลูกพืช ทดลอง สวพ. กพส.</t>
  </si>
  <si>
    <t>การใช้ปุ๋ยเคมีในนาข้าวตามค่าการวิเคราะห์ดิน</t>
  </si>
  <si>
    <t>นันทนา  ชื่นอิ่ม</t>
  </si>
  <si>
    <t>วิวัฒน์  อิงคะประดิษฐ์</t>
  </si>
  <si>
    <t>กลุ่มวิชาการ สำนักวิจัยและพัฒนาข้าว กรมการข้าวกระทรวงเกษตร</t>
  </si>
  <si>
    <t>และสหกรณ์</t>
  </si>
  <si>
    <t>สมชาย กรีฑาภิรมย์</t>
  </si>
  <si>
    <t xml:space="preserve">ภ.ปฐพีวิทยา ‎คณะเกษตร มก. </t>
  </si>
  <si>
    <t>นุษรา สินบัวทอง</t>
  </si>
  <si>
    <t>การผลิตก๊าซไฮโดรเจนทางชีวภาพโดยกระบวนการหมักแบบไม่ใช้แสงจากน้ำเสียอุตสาหกรรมเกษตร</t>
  </si>
  <si>
    <t>นุษรา  สินบัวทอง</t>
  </si>
  <si>
    <t>ปราโมทย์ ศิริโรจน์‎</t>
  </si>
  <si>
    <t>ภ.จุลชีววิทยา  ค.วิทยาศาตร์</t>
  </si>
  <si>
    <t>บุญส่ง  ศิลปเจริญกุล</t>
  </si>
  <si>
    <t xml:space="preserve">ภ.เทคโนโลยีอุตสาหกรรมเกษตร </t>
  </si>
  <si>
    <t>คณะวิทยาศาสตร์ประยุกต์ สจพ.</t>
  </si>
  <si>
    <t>การปรับปรุงพันธุ์ยูคาลิปตัสด้วย‎เทคโนโลยีชีวภาพเพื่อเพิ่มพื้นที่ปลูกในแหล่งดินเค็มภาคตะวัน‎ออกเฉียงเหนือ‎ของประเทศ‎ไทย‎</t>
  </si>
  <si>
    <t>ศาลักษณ์ พรรณศิริ‎</t>
  </si>
  <si>
    <t>ศิริวรรณ บุรีคำ</t>
  </si>
  <si>
    <t xml:space="preserve">สาพิศ  ดิลกสัมพันธ์ </t>
  </si>
  <si>
    <t>ภ.วนวัฒนวิทยา คณะวนศาสตร์ มก.</t>
  </si>
  <si>
    <t xml:space="preserve">มณฑา  วงศ์มณีโรจน์ </t>
  </si>
  <si>
    <t>ฝ่ายปฏิบัติการวิจัยและเรือนปลูกพืชทดลอง สวพ. กพส.</t>
  </si>
  <si>
    <t>การปรับปรุงพันธุ์ยูคาลิปตัสให้ทนต่อความเค็มด้วยการถ่ายยีน APX เข้าสู่ต้น</t>
  </si>
  <si>
    <t>สมศักดิ์ อภิสิทธิวาณิช</t>
  </si>
  <si>
    <t>ภ.พันธุศาสตร์  ค.วิทยาศาตร์ มก.</t>
  </si>
  <si>
    <t>การเปรียบเทียบการเติบโตและลักษณะทางสรีรวิทยา ชองสายพันธุ์ไม้ยูคาลิปตัส คามาลดูเลนซิส รุ่นที่ 2</t>
  </si>
  <si>
    <t xml:space="preserve">วิฑูรย์  เหลืองวิริยะแสง </t>
  </si>
  <si>
    <t>กรมป่าไม้</t>
  </si>
  <si>
    <t>การคัดเลือกยูคาลิปตัสทนเค็มในสภาพปลอดเชื้อโดยการใช้สารเคมี</t>
  </si>
  <si>
    <t>รงรอง หอมหวล</t>
  </si>
  <si>
    <t>อรรถดิษฐ์ วงศ์มณีโรจน์</t>
  </si>
  <si>
    <t xml:space="preserve">ภ.ปฐพีวิทยา ‎คณะเกษตร กพส. </t>
  </si>
  <si>
    <t>จงรัก  วัชรินทร์รัตน์</t>
  </si>
  <si>
    <t xml:space="preserve">ภาควิชาวนวัฒนวิทยา คณะวนศาสตร์ </t>
  </si>
  <si>
    <r>
      <t>การคัดเลือกสบู่ดำ (</t>
    </r>
    <r>
      <rPr>
        <i/>
        <sz val="14"/>
        <rFont val="TH SarabunPSK"/>
        <family val="2"/>
      </rPr>
      <t>Jatroopha curcus</t>
    </r>
    <r>
      <rPr>
        <sz val="14"/>
        <rFont val="TH SarabunPSK"/>
        <family val="2"/>
      </rPr>
      <t xml:space="preserve"> L.) พันธุ์ดีโดยการชักนำให้เกิดการกลายพันธุ์ด้วยวิธีฉายรังสีแกมมาร่วมกับเทคนิคการเพาะเลี้ยงเนื้อเยื่อ</t>
    </r>
  </si>
  <si>
    <t>วิภา หงษ์ตระกูล</t>
  </si>
  <si>
    <t>ภ.พันธุศาสตร์ คณะวิทยาศาสตร์ มก.</t>
  </si>
  <si>
    <t>แอนนา สายมณีรัตน์</t>
  </si>
  <si>
    <t>สถาบันอินทรีฯ ศูนย์วิจัยข้าวโพดและข้าวฟ่างแห่งชาติ</t>
  </si>
  <si>
    <t>การผลิตก๊าซชีวภาพจากกาก‎เมล็ดสบู่ดำโดยกระบวนการ‎หมักไร้ออกซิเจนแบบขั้นตอนเดียวและสองขั้นตอน</t>
  </si>
  <si>
    <t>นุษรา สินบัวทอง‎</t>
  </si>
  <si>
    <t>ภ.จุลชีววิทยา            คณะวิทยาศาตร์ มก.</t>
  </si>
  <si>
    <t>คณะวิทยาศาสตร์ ประยุกต์ สจพ.</t>
  </si>
  <si>
    <t>การพัฒนาอุปกรณ์แอฟฟินิตี้คอลัมน์เพื่อลดต้นทุนการตรวจสอบอะฟลาทอกซิน</t>
  </si>
  <si>
    <t>สุวรรณา  กลัดพันธุ์</t>
  </si>
  <si>
    <t>ธนภูมิ  มณีบุญ</t>
  </si>
  <si>
    <t>(สำนักงานคณะกรรมการวิจัยแห่งชาติ)</t>
  </si>
  <si>
    <t>ศรีหรรษา มลิจารย์</t>
  </si>
  <si>
    <t>ภ.โรคพืช คณะเกษตร กพส.</t>
  </si>
  <si>
    <t>ลักษณ์กนก สินธุ์ประสพชัย</t>
  </si>
  <si>
    <t>สถาบันสุขภาพสัตว์แห่งชาติ กระทรวงเกษตรและสหกรณ์</t>
  </si>
  <si>
    <t>พนม ใสยจิตร์</t>
  </si>
  <si>
    <t xml:space="preserve">สถาบันสุขภาพสัตว์แห่งชาติ </t>
  </si>
  <si>
    <t>กระทรวงเกษตรและสหกรณ์</t>
  </si>
  <si>
    <t>การเพาะเลี้ยงเนื้อเยื่อไม้สักพันธุ์ดีที่นำมาทำเสาชิงช้าระยะที่ 2</t>
  </si>
  <si>
    <t>ราตรี คูหาพิทักษ์ธรรม</t>
  </si>
  <si>
    <t>ศูนย์พันธุวิศวกรรมและเทคโนโลยีชีวภาพแห่งชาติ</t>
  </si>
  <si>
    <t>(ศูนย์พันธุวิศวกรรมและเทคโนโลยีแห่งชาติ)</t>
  </si>
  <si>
    <t>อรวรรณ ชัชวาลย์การพาณิชย์</t>
  </si>
  <si>
    <t>การศึกษาลักษณะทางสัณฐานวิทยาของเรณูหญ้าแฝกเพื่อสนับสนุนการจัดทำฐานข้อมูลพันธุ์หญ้าแฝก</t>
  </si>
  <si>
    <t xml:space="preserve">ยุพดี  เผ่าพันธ์ </t>
  </si>
  <si>
    <t xml:space="preserve">ฝ่ายเครื่องมือฯ </t>
  </si>
  <si>
    <t>พัชรี อำรุง</t>
  </si>
  <si>
    <t>(สำนักงานคณะกรรมการพิเศษเพื่อ</t>
  </si>
  <si>
    <t>ปิยนันท์  ถนอมชาติ</t>
  </si>
  <si>
    <t>คณะอุตสาหกรรมเกษตร มก.</t>
  </si>
  <si>
    <t>ประสานงานโครงการอันเนื่องมากจากพระราชดำริ)</t>
  </si>
  <si>
    <t>วิเคราะห์หาพันธุ์ข้าวไทยที่มีโฟเลทสูงและศึกษาการแสดงออกของยีนในกระบวนการสร้างและสลายในข้าว</t>
  </si>
  <si>
    <t>น้ำผึ้ง อนุกูล</t>
  </si>
  <si>
    <t>สำนักงานพัฒนาวิทยาศาสตร์และเทคโนโลยีแห่งชาติ</t>
  </si>
  <si>
    <t>การเพิ่มปริมาณและเสถียรภาพของโฟเลตในเมล็ดข้าวด้วยโปรตีนจับจำเพาะ</t>
  </si>
  <si>
    <t>การสำรวจและรวบรวมพันธุ์ทำมัง (Litsea Petiolata Hook.f) ในเขตจังหวัดระนอง</t>
  </si>
  <si>
    <t>จันทรืวิภา บุญอินทร์</t>
  </si>
  <si>
    <t>ทุนภายในมหาวิทยาลัย</t>
  </si>
  <si>
    <t>มณฑล จำเริญพฤกษ์</t>
  </si>
  <si>
    <t xml:space="preserve">คณะวนศาสตร์ </t>
  </si>
  <si>
    <t>สถานีวิจัยและผึก อบรมวนเกษตรตราด</t>
  </si>
  <si>
    <t>เรณูและกายวิภาคเปรียบเทียบพืชสกุลเร่วบางชนิดเพื่อสนับสนุนการใช้ประโยชน์สมุนไพรไทยเชิงพาณิชย์</t>
  </si>
  <si>
    <t>การพัฒนาวิธีการขยายพันธุ์และเก็บรักษาพันธุ์พืชสกุลเร่วในสภาพปลอดเชื้อ : การขยายพันธุ์และอนุรักษ์พันธุ์พืชเพื่อการพัฒนาอย่างยั่งยืน</t>
  </si>
  <si>
    <t>รมณีย์ เจริญทรัพย์</t>
  </si>
  <si>
    <t>อนุชา ทะรา</t>
  </si>
  <si>
    <t>ชลิดา เล็กสมบูรณ์</t>
  </si>
  <si>
    <t>ภาควิชาโรคพืช คณะเกษตร</t>
  </si>
  <si>
    <t>สถานีวิจัยและฝึกอบรมวนเกษตรตราด</t>
  </si>
  <si>
    <t>สถานีวิจัยฯตราด</t>
  </si>
  <si>
    <t>การวิจัยและพัฒนาระบบวนเกษตรในสวนยางพาราเพื่อการเพิ่มประสิทธิภาพการใช้ที่ดิน</t>
  </si>
  <si>
    <t>องค์ประกอบทางเคมีของน้ำส้มไม้ที่ผลิตจากวัตถุดิบไม้แต่ละชนิด</t>
  </si>
  <si>
    <t>สถานีวิจัยและผึกอบรมวนเกษตรตราด</t>
  </si>
  <si>
    <t>อภิสิฏฐ์ ศงสะเสน</t>
  </si>
  <si>
    <t>ภาควิชาเคมี คณะวิทยาศาสตรื</t>
  </si>
  <si>
    <t>นิคม แหลมสัก</t>
  </si>
  <si>
    <t>ภาควิชาวนผลิตภัณฑ์ คณะวนศาสตร์</t>
  </si>
  <si>
    <t>กฤตยา เพชรผึ้ง</t>
  </si>
  <si>
    <t>ศิริวัลย์ สร้อยกล่อม</t>
  </si>
  <si>
    <t>การวิจัยศักยภาพพืชสมุนไพรเร่วเพื่อการใช้ประโยชน์อย่างยั่งยืน</t>
  </si>
  <si>
    <t>การทดสอบระยะปลูกและอัตราการใส่ปุ๋ยต่อการเติบโตและผลผลิตของพืชสกุลเร่วที่ปลูกในสวนป่า</t>
  </si>
  <si>
    <t>จงรัก วัชรินทร์รัตน์</t>
  </si>
  <si>
    <t>การสำรวจและประเมินศักยภาพทรัพยากรชีวภาพที่มีสถานภาพเฉพาะถิ่น และถูกคุกคามเพื่อการใช้ประโยชน์อย่างยั่งยืน ในภาคตะวันออกประเทศไทย</t>
  </si>
  <si>
    <t>ประทีป ด้วงแค</t>
  </si>
  <si>
    <t>ภาควิชาชีววิทยาป่าไม้ คณะวนศาสตร์</t>
  </si>
  <si>
    <t>นันทศักดิ์ ปิ่นแก้ว</t>
  </si>
  <si>
    <t>ภาควิชากีฎวิทยา คณะเกษตร กพส.</t>
  </si>
  <si>
    <t>สราวุธ สังข์แก้ว</t>
  </si>
  <si>
    <t>ฉัตรชัย เงินแสงสรวย</t>
  </si>
  <si>
    <t>ภาควิชาพฤกษศาสตร์ คณะวิทยาศาสตร์</t>
  </si>
  <si>
    <t>ณัฐวัฒน์ คลังทรัพย์</t>
  </si>
  <si>
    <t xml:space="preserve">ฤทธิ์ต้านจุลินทรีย์ของพืชชนิดต่างๆ ในสกุล AMOMUM  </t>
  </si>
  <si>
    <t>ชนิดา เล็กสมบูรณ์</t>
  </si>
  <si>
    <t>ภาควิชาโรคพืช คณะเกษตร กพส.</t>
  </si>
  <si>
    <t>สุรัตน์วดี จิวะจินดา</t>
  </si>
  <si>
    <t>การศึกษาลักษณะของทรัพยากรท้องถิ่นแบบบูรณาการในพื้นที่ลุ่มน้ำคลองกำพวน จ.ระนอง</t>
  </si>
  <si>
    <t>วิสัย คงแก้ว</t>
  </si>
  <si>
    <t>สถานีวิจัยฯอันดามัน</t>
  </si>
  <si>
    <t>สุรินทร์ภรณ์  ศรีอินทร์</t>
  </si>
  <si>
    <t>เดชา ดวงนามล</t>
  </si>
  <si>
    <t>สหัส ราชเมืองขวาง</t>
  </si>
  <si>
    <t>การศึกษาการใช้ประโยชน์ที่ดินในพื้นที่ลุ่มน้ำคลองกำพวน เพื่อใช้วางแผนการจัดการทรัพยากรชายฝั่ง</t>
  </si>
  <si>
    <t>การศึกษาการเปลี่ยนแปลงคุณภาพสิ่งแวดล้อมทางน้ำและทรัพยากรของลุ่มน้ำคลองกำพวน</t>
  </si>
  <si>
    <t>การสำรวจและพัฒนาภูมิปัญญาท้องถิ่นตามแนวปรัชญาเศรษฐกิจพอเพียงในพื้นที่ลุ่มน้ำคลองกำพวน จังหวัดระนอง</t>
  </si>
  <si>
    <t>ทัศนคติของหัวหน้าครอบครัวต่อบทบาทในความสัมพันธ์ระหว่างผู้สูงอายุกับบุตรหลานในพื้นที่ลุ่มน้ำคลองกำพวน จังหวัดระนอง</t>
  </si>
  <si>
    <t>ความหลากหลายทางชีวภาพของสัตว์น้ำเศรษกิจในพื้นที่ลุ่มน่ำคลองกำพวน</t>
  </si>
  <si>
    <t>การจัดทำฐานข้อมูลงานวิจัยในพื้นที่ชายฝั่งอันดามัน</t>
  </si>
  <si>
    <t>ความหลากชนิดและความชุกชุมของปลาในบริเวณป่าชายเลนคลองกำพวนและพื้นที่ชายฝั่ง อำเภอสุขสำราญ จังหวัดระนอง</t>
  </si>
  <si>
    <t>สันติ พวงเจริญ</t>
  </si>
  <si>
    <t>สิทธิ กุหลาบทอง</t>
  </si>
  <si>
    <t>การพัฒนาศักยภาพและเสริมสร้างเครือข่ายวิสาหกิจชุมชนในพื้นที่อำเภอสุขสำราญ จังหวัดระนอง</t>
  </si>
  <si>
    <t>นายสุรินทร์ภรณ์  ศรีอินทร์</t>
  </si>
  <si>
    <t>ทุนอุดหนุนวิจัย</t>
  </si>
  <si>
    <t>รังสรรคื ปิติปัญญา</t>
  </si>
  <si>
    <t>ภาควิชาสหกรณ์ คณะเศรษฐศาสตร์</t>
  </si>
  <si>
    <t>หน่วยงานศูนย์นาโนเทคโนโลยี มก.</t>
  </si>
  <si>
    <t>โครงการ การออกแบบโมเลกุลและการผลิตวัสดุที่มีโครงสร้างระดับนาโนเมตร</t>
  </si>
  <si>
    <t>ศ. ดร. จำรัส  ลิ้มตระกูล</t>
  </si>
  <si>
    <t>ภ.เคมี ค.วิทยาศาสตร์</t>
  </si>
  <si>
    <t>รศ. ดร. สุภา  หารหนองบัว</t>
  </si>
  <si>
    <t>ผศ. ดร. พิบูลย์ พันธุ</t>
  </si>
  <si>
    <t>รศ. ดร. เมตตา เจริญพานิช</t>
  </si>
  <si>
    <t>รศ. ดร. ผึ่งผาย พรรณวดี</t>
  </si>
  <si>
    <t>อ. ดร. พิพัฒน์ คงประชา</t>
  </si>
  <si>
    <t>อ. ดร. ชมพูนุท วรากุลวิทย์</t>
  </si>
  <si>
    <t>โครงการวิจัยและพัฒนาปัจจัยทางโครงสร้างระดับนาโนเมตรที่มีผลต่อความแข็งแรงของซีเมนต์</t>
  </si>
  <si>
    <t>ภ.วิศวกรรมเคมี ค.วิศวกรรมศาสตร์</t>
  </si>
  <si>
    <t>จำนวนเงิน (บาท)</t>
  </si>
  <si>
    <t>การเพาะเลี้ยงเนื้อเยื่อเจริญของกล้วยไม้สกุลหวายเพื่อผลิตต้นพันธุ์กล้วยไม้ปลอดโรคไวรัส</t>
  </si>
  <si>
    <t>โครงการค่ายเยาวชนเรียนรู้ทรัพยากรธรรมชาติและสิ่งแวดล้อมชายฝั่ง</t>
  </si>
  <si>
    <t>เยาวชน</t>
  </si>
  <si>
    <t>โครงการซักซ้อมหนีภัยในพื้นที่เสี่ยงภัย</t>
  </si>
  <si>
    <t>นายสาคร จันทร์มา</t>
  </si>
  <si>
    <t>บุคลากรสถานีวิจัยฯ</t>
  </si>
  <si>
    <t>7 ก.ย.2555</t>
  </si>
  <si>
    <t>โครงการทำบุญครบรอบ 8 ปี สึนามิ</t>
  </si>
  <si>
    <t>นางสาวณัฐชพร ทองดอนแช่ม</t>
  </si>
  <si>
    <t xml:space="preserve"> 26 ธ.ค..2555</t>
  </si>
  <si>
    <t>โครงการปล่อยสัตว์น้ำคืนถิ่น</t>
  </si>
  <si>
    <t>18 ก.ย.2555</t>
  </si>
  <si>
    <t>โครงการฝึกอบรมฟื้นฟูและพัฒนาลูกค้า ธกส หลักสูตร พื้นฐาน ปรับวิธีคิด การดำเนินชีวิตตามหลักปรัชญาเศรษฐกิจพอเพียงรุ่น1-3</t>
  </si>
  <si>
    <t>เกษตรกร</t>
  </si>
  <si>
    <t>ให้บริการห้องพัก</t>
  </si>
  <si>
    <t>นางสาวปาลาวี  เอื้องาน นางสาววรางคณา เรื่องลือ นางสาวณัฐชพร ทองดอนแช่ม</t>
  </si>
  <si>
    <t>หน่วยงานราชการ เอกชน และประชาชนทั่วไป</t>
  </si>
  <si>
    <t>1 มิ.ย..2555</t>
  </si>
  <si>
    <t>30 เม.ย..2556</t>
  </si>
  <si>
    <t>ให้บริการห้องประชุม</t>
  </si>
  <si>
    <t>ให้บริการเรือไม้หางยาวและเรือความเร็วสูง</t>
  </si>
  <si>
    <t>นางสาววรางคณา  เรื่องลือ</t>
  </si>
  <si>
    <t>ให้บริการรถยนต์</t>
  </si>
  <si>
    <t>ให้บริการอุปกรณ์ดำน้ำ/เสื้อชูชีพ</t>
  </si>
  <si>
    <t>ให้บริการฝึกงานนิสืต</t>
  </si>
  <si>
    <t>นิสิต นักศึกษา</t>
  </si>
  <si>
    <t>นายสหัส ราชเมืองขวาง     นายวิสัย คงแก้ว               
นายเดชา ดวงนามล        
 นายธเนศ อินตัน          
 นายทินกร สำนัก         นางสาวฝารีด้า เอื้องาน</t>
  </si>
  <si>
    <t>งานให้บริการบืมอุปกรณ์จัดนิทรรศการ</t>
  </si>
  <si>
    <t>2 มิ.ย.55</t>
  </si>
  <si>
    <t>32 พ.ค.56</t>
  </si>
  <si>
    <t>โครงการวันแห่งการสร้างสัมมาทิฐิและงานแสดงมุทิตาจิตแด่ผู้เกษียณอายุราชการ</t>
  </si>
  <si>
    <t>สำนักงานเลขานุการ</t>
  </si>
  <si>
    <t>บุคลากร สวพ.มก.</t>
  </si>
  <si>
    <t>โครงการครบรอบวันสถาปนาสถาบันวิจัยและพัฒนาแห่ง มก. ครบรอบ 34 ปี</t>
  </si>
  <si>
    <t>โครงการการแข่งขันกีฬา นันทนาการ และเลี้ยงสังสรรค์บุคลากรประจำปี 2556</t>
  </si>
  <si>
    <t>โครงการวันแห่งการสร้างสัมมาทิฐิและกิจกรรมเทศกาลสงกรานต์</t>
  </si>
  <si>
    <t>โครงการปรับปรุงสมรรถนะภาษาอังกฤษ</t>
  </si>
  <si>
    <t>12,19,26 พฤศจิกายน 2555
3,17,24 ธันวาคม 2555</t>
  </si>
  <si>
    <t>12,19,26 พฤศจิกายน 2555
3,17,24 ธันวาคม 2556</t>
  </si>
  <si>
    <t>โครงการ “วันพัฒนาและปลูกต้นไม้ สวพ. มก. ประจำปี 2555”</t>
  </si>
  <si>
    <t>30 มิถุนายน. 2555</t>
  </si>
  <si>
    <t>บริการสถานที่เพื่อสนับสนุนการเรียนการสอนภาคสนาม</t>
  </si>
  <si>
    <t>นายณัฐวํมน์ คลังทรัพย์
นายอนุชา ทะรา</t>
  </si>
  <si>
    <t>บริการสถานที่เก็บข้อมูลวิจัย</t>
  </si>
  <si>
    <t>บริการสถานที่จัดฝึกอบรม</t>
  </si>
  <si>
    <t>ให้บริการสถานที่เก็บข้อมูลวิทยานิพนธ์/ปัญหาพิเศษ</t>
  </si>
  <si>
    <t>บริการสถานที่ศึกษาดูงาน</t>
  </si>
  <si>
    <t>บริการสถานที่พัก</t>
  </si>
  <si>
    <t>การใช้งานโปรแกรม Power Point 2007</t>
  </si>
  <si>
    <t>ฝ่ายสารสนเทศงานวิจัย</t>
  </si>
  <si>
    <t>บุคลากรภายใน สวพ. มก.</t>
  </si>
  <si>
    <t>การสัมมนาเรื่อง "ทางรอดหมาวิทยาลัยด้วยวิจัยและนวัตกรรม และการมอบรางวัลผลงานวิจัยตีพิมพ์ระดับนานาชาติ และผลงานวิจัยทราสร้างผลกระทบมหาวิทยาลัยเกษตรศาสตร์ ปี 2554"</t>
  </si>
  <si>
    <t>น.ส.นงณพชร คุณากร</t>
  </si>
  <si>
    <t>ที่ปรึกษาวิทยานิพนธ์ กรรมการร่วมหลักสูตรวิทยานิพนธ์ปริญญาโท เรื่องโรคไวรัสพุทธรักษาในประเทศไทยและการผลิตต้นพันธุ์พุทธรักษาปลอดไวรัส</t>
  </si>
  <si>
    <t>1 มิ.ย. 55</t>
  </si>
  <si>
    <t>น.ส.นุษรา สินบัวทอง</t>
  </si>
  <si>
    <t>ที่ปรึกษาวิทยานิพนธ์ร่วม หลักสูตรวิทยานิพนธ์ปริญญาโท เรื่อง การพัฒนาวิธีการตรวจวัดไนโตรเจนและฟอสฟอรัส ด้วยหลักการที่ทำให้ง่ายขึ้น สำหรับประยุกต์ใช้ในเครื่องตรวจวัดอัตโนมัติภาคสนาม</t>
  </si>
  <si>
    <t>-</t>
  </si>
  <si>
    <t>น.ส.กฤตยา  เพชรผึ้ง
นางศิริวัลย์ สร้อยกล่อม</t>
  </si>
  <si>
    <t>วิทยากร การสาธิตเทคนิคการใช้งานเครื่อง HPLC และ GC</t>
  </si>
  <si>
    <t>1 ส.ค. 55</t>
  </si>
  <si>
    <t>วิทยากร  หัวข้อ Wastewater Treatment and Reuse for Agriculture and Utilization of Agricultural Waste for Energy Production : Case Studies</t>
  </si>
  <si>
    <t>15 ส.ค. 55</t>
  </si>
  <si>
    <t>น.ส.ยุพดี เผ่าพันธุ์
นางพัชรี  อำรุง
น.ส.ปิยนันท์ ถนอมทรัพย์
น.ส.อรุชา สาดศรี</t>
  </si>
  <si>
    <t>วิทยากร หัวข้อ การอบรมการเตรียมตัวอย่างและการใช้กล้องจุลทรรศน์อิเล็กตรอนแบบส่องผ่านและแบบส่องกราด</t>
  </si>
  <si>
    <t>วิทยากร</t>
  </si>
  <si>
    <t>30 ส.ค. 55</t>
  </si>
  <si>
    <t xml:space="preserve">ผู้ดูแลควบคุมการฝึกงานใช้ห้องปฏิบัติการ  </t>
  </si>
  <si>
    <t>31 ต.ค. 55</t>
  </si>
  <si>
    <t>วิทยากรให้นิสิตที่ศึกษาดูงาน</t>
  </si>
  <si>
    <t>7 ก.ย. 55</t>
  </si>
  <si>
    <t>น.ส.ศาลักษณ์ พรรณศิริ
น.ส.น้ำผึ้ง อนุกูล</t>
  </si>
  <si>
    <t>13 ก.ย. 55</t>
  </si>
  <si>
    <t>18 ก.ย. 55</t>
  </si>
  <si>
    <r>
      <rPr>
        <sz val="14"/>
        <color indexed="8"/>
        <rFont val="TH SarabunPSK"/>
        <family val="2"/>
      </rPr>
      <t>น.ส.ศาลักษณ์ พรรณศิริ
น.ส.รมณีย์ เจริญทรัพย์</t>
    </r>
    <r>
      <rPr>
        <b/>
        <sz val="14"/>
        <color indexed="8"/>
        <rFont val="TH SarabunPSK"/>
        <family val="2"/>
      </rPr>
      <t xml:space="preserve">
</t>
    </r>
  </si>
  <si>
    <t>วิทยากร การศึกษาดูงานและรับฟังคำบรรยาย ด้านการเพาะเลี้ยงเซลล์ การเก็บรักษาเชื้อสืบพันธุ์ การเพาะเลี้ยงโปรโตพลาสต์ และการถ่ายยีนส์</t>
  </si>
  <si>
    <t>19 ก.ย. 55</t>
  </si>
  <si>
    <t>กรรมการสอบปากเปล่าขั้นสุดท้ายวิทยานิพนธ์ หลักสูตรวิทยานิพนธ์ปริญญาโท เรื่องโรคไวรัสพุทธรักษาในประเทศไทยและการผลิตต้นพันธุ์พุทธรักษาปลอดไวรัส</t>
  </si>
  <si>
    <t>22 ก.ย. 55</t>
  </si>
  <si>
    <t>อาจารย์พิเศษ</t>
  </si>
  <si>
    <t>25 ก.ย. 55</t>
  </si>
  <si>
    <t>26 ก.ย. 55</t>
  </si>
  <si>
    <t>น.ส.ศาลักษณ์ พรรณศิริ
น.ส.น้ำผึ้ง อนุกูล
น.ส.รมณีย์ เจริญทรัพย์
น.ส.จันทร์วิภา บุญอินทร์
น.ส.จันทร์แรม รูปขำ</t>
  </si>
  <si>
    <t xml:space="preserve">ผู้ดูแลควบคุมการฝึกงาน  </t>
  </si>
  <si>
    <t>8 ต.ค. 55</t>
  </si>
  <si>
    <t>15 ต.ค. 55</t>
  </si>
  <si>
    <t>น.ส.น้ำผึ้ง อนุกูล</t>
  </si>
  <si>
    <t>อาจารย์ที่ปรึกษาร่วม</t>
  </si>
  <si>
    <t>25 ต.ค. 55</t>
  </si>
  <si>
    <t xml:space="preserve">ที่ปรึกษาวิทยานิพนธ์ กรรมการร่วมหลักสูตรวิทยานิพนธ์ปริญญาเอกเรื่อง Effect of Climate Change to Risk Profile of Fungi Producing Toxin Contaminated in Husked and Color Rice in Thailand </t>
  </si>
  <si>
    <t>1 พ.ย. 55</t>
  </si>
  <si>
    <t>18 ธ.ค. 55</t>
  </si>
  <si>
    <t>น.ส.ปิยนันท์ ถนอมชาติ</t>
  </si>
  <si>
    <t>อาจารย์พิเศษช่วยสอนปฏิบัติการ</t>
  </si>
  <si>
    <t>19 ธ.ค. 55</t>
  </si>
  <si>
    <t>นายธนภูมิ มณีบุญ
น.ส.กฤตยา เพชรผึ้ง</t>
  </si>
  <si>
    <t>วิทยากร Workshop หัวข้อ Aflatoxin B1 determination in feed by ELISA technique</t>
  </si>
  <si>
    <t>น.ส.กฤตยา  เพชรผึ้ง
นางศิริวัลย์ สร้อยกล่อม
น.ส.วิภาดา ศิริอนุสรณ์ศักดิ์</t>
  </si>
  <si>
    <t>ผู้ดำเนินการสอน หัวข้อการวิเคราะห์คุณภาพน้ำ</t>
  </si>
  <si>
    <t>20 ธ.ค. 55</t>
  </si>
  <si>
    <t>3 ม.ค. 56</t>
  </si>
  <si>
    <t xml:space="preserve">ที่ปรึกษาวิทยานิพนธ์ กรรมการร่วมหลักสูตรวิทยานิพนธ์ปริญญาโท </t>
  </si>
  <si>
    <t>24 ธ.ค. 55</t>
  </si>
  <si>
    <t>2 ม.ค. 56</t>
  </si>
  <si>
    <t>10 ม.ค. 56</t>
  </si>
  <si>
    <t>ผู้ดำเนินการสอน หัวข้อการวิเคราะห์มลภาวะในอากาศ</t>
  </si>
  <si>
    <t>17 ม.ค. 56</t>
  </si>
  <si>
    <t>24 ม.ค. 56</t>
  </si>
  <si>
    <t>31 ม.ค. 56</t>
  </si>
  <si>
    <t>21 ก.พ. 56</t>
  </si>
  <si>
    <t>ผู้ควบคุมการวิเคราะห์และการใช้เครื่องมือปฏิบัติการขั้นสูง กล้องจุลทรรศน์อิเล็กตรอนชนิดส่องผ่าน</t>
  </si>
  <si>
    <t>6 ก.พ. 56</t>
  </si>
  <si>
    <t>น.ส.ศาลักษณ์ พรรณศิริ
น.ส.รมณีย์  เจริญทรัพย์</t>
  </si>
  <si>
    <t>ผู้ดำเนินการสอน หัวข้อการวิเคราะห์การปนเปื้อนสารกำจัดศัตรูพืชในดิน และพืช (TLC, GC, HPLC)</t>
  </si>
  <si>
    <t>7 ก.พ. 56</t>
  </si>
  <si>
    <t>ผู้ควบคุมการวิเคราะห์และการใช้เครื่องมือปฏิบัติการขั้นสูง เครื่องScanning Electron Microscope (SEM) และ Transmission Electron Microscope (TEM)</t>
  </si>
  <si>
    <t>12 ก.พ. 56</t>
  </si>
  <si>
    <t>13 ก.พ. 56</t>
  </si>
  <si>
    <t>18 ก.พ. 56</t>
  </si>
  <si>
    <t>15 มี.ค. 56</t>
  </si>
  <si>
    <t>น.ส. ยุพดี เผ่าพันธ์</t>
  </si>
  <si>
    <t>อาจารย์พิเศษสอนบรรยาย หัวข้อ การถ่ายภาพด้วยกล้องจุลทรรศน์อเล็คตรอนแบบส่องผ่านและส่องกราด</t>
  </si>
  <si>
    <t>19 ก.พ. 56</t>
  </si>
  <si>
    <r>
      <t>ที่ปรึกษาวิทยานิพนธ์ ปริญญาโท ภาควิชาชีววิทยาประมง คณะประมง เรื่อง การชักนำแคลลัสหญ้าชะเงาเต่า (</t>
    </r>
    <r>
      <rPr>
        <i/>
        <sz val="14"/>
        <rFont val="TH SarabunPSK"/>
        <family val="2"/>
      </rPr>
      <t>Thalassia hemprichii</t>
    </r>
    <r>
      <rPr>
        <sz val="14"/>
        <rFont val="TH SarabunPSK"/>
        <family val="2"/>
      </rPr>
      <t>) ในสภาพปลอดเชื้อ</t>
    </r>
  </si>
  <si>
    <t>20 ก.พ. 56</t>
  </si>
  <si>
    <t>น.ส.ศาลักษณ์ พรรณศิริ
น.ส.รมณีย์  เจริญทรัพย์
น.ส.จันทร์วิภา บุญอินทร์
น.ส.กฤตยา  เพชรผึ้ง
นางศิริวัลย์ สร้อยกล่อม</t>
  </si>
  <si>
    <t>11 มี.ค. 56</t>
  </si>
  <si>
    <t>10 พ.ค. 56</t>
  </si>
  <si>
    <t>15 พ.ค. 56</t>
  </si>
  <si>
    <t>น.ส.จันทร์แรม รูปขำ
น.ส.น้ำผึ้ง อนุกูล
นายธนภูมิ มณีบุญ</t>
  </si>
  <si>
    <t>18 มี.ค. 56</t>
  </si>
  <si>
    <t>17 พ.ค. 56</t>
  </si>
  <si>
    <t>1 เม.ย. 56</t>
  </si>
  <si>
    <t>23 พ.ค. 56</t>
  </si>
  <si>
    <t>สาขาวิจัยและพัฒนาการเกษตร</t>
  </si>
  <si>
    <t>ภ.วิศวกรรมศาสตร์สิ่งแวดล้อม</t>
  </si>
  <si>
    <t>ภาควิชาสัตววิทยา</t>
  </si>
  <si>
    <t xml:space="preserve">ภาควิชาพืชไร่นา </t>
  </si>
  <si>
    <t xml:space="preserve">ภาควิชาพฤกษศาสตร์ </t>
  </si>
  <si>
    <t xml:space="preserve">ภาควิชาสัตวบาล </t>
  </si>
  <si>
    <t>ภาควิชาปฐพีวิทยา</t>
  </si>
  <si>
    <t>ภาควิชาชีววิทยา</t>
  </si>
  <si>
    <t>โครงการศึกษานานาชาติ</t>
  </si>
  <si>
    <t>สาขาวิชาเทคโนโลยีชีวภาพทางการเกษตร</t>
  </si>
  <si>
    <t>สาขาวิชาวิทยาศาสตร์การอาหาร
ภาควิชาวิทยาศาสตร์และเทคโนโลยีการอาหาร</t>
  </si>
  <si>
    <t>ภาควิชาวิทยาศาสตร์สิ่งแวดล้อม</t>
  </si>
  <si>
    <t>สาขาวิชาเพาะเลี้ยงสัตว์น้ำ ภาควิชาเพาะเบี้ยงสัตว์น้ำ</t>
  </si>
  <si>
    <t>ภาควิชาวิศวกรรมเคมี</t>
  </si>
  <si>
    <t>ภ.วิทยาศาสตร์สิ่งแวดล้อม</t>
  </si>
  <si>
    <t>ภาควิชาเทคโนโลยีการบรรจุและวัสดุ</t>
  </si>
  <si>
    <t>ภาควิชาผลิตภัณฑ์ประมง</t>
  </si>
  <si>
    <t>ภาควิชาวิทยาศาสตร์และเทคโนโลยีการอาหาร</t>
  </si>
  <si>
    <t>สายวิชาวิทยาศาสตร์</t>
  </si>
  <si>
    <t>ภาคิวชาชีววิทยาประมง</t>
  </si>
  <si>
    <t>สาขาวิชาเคมี-ชีววิทยา</t>
  </si>
  <si>
    <t>สาขาเทคโนโลยีการผลิตพืช</t>
  </si>
  <si>
    <t>สาขาเทคโนโลยีชีวภาพ</t>
  </si>
  <si>
    <t>คณะเกษตร มก. วิทยาเขตกำแพงแสน</t>
  </si>
  <si>
    <t>คณะวิศวกรรมศาสตร์ มก.</t>
  </si>
  <si>
    <t>คณะวิทยาศาสตร์ มก.</t>
  </si>
  <si>
    <t>คณะเกษตร มก.</t>
  </si>
  <si>
    <t>คณะเทคโนโลยีการเกษตรและอุตสาหกรรมเกษตร ม.เทคโนโลยีราชมงคลสุวรรณภูมิ</t>
  </si>
  <si>
    <t>คณะวิทยาศาสตร์ มหาวิทยาลัยมหิดล</t>
  </si>
  <si>
    <t>โรงเรียนสาธิตแห่ง มก.</t>
  </si>
  <si>
    <t>คณะอุตสาหกรรมเกษตร มก.</t>
  </si>
  <si>
    <t>คณะวิทยาศาสตร์และเทคโนโลยี มหาวิทยาลัยธรรมศาสตร์ ศูนย์รังสิต</t>
  </si>
  <si>
    <t>คณะประมง มก.</t>
  </si>
  <si>
    <t>คณะวิทยาศาสตร์และเทคโนโลยี มหาวิทยาลัยธรรมศาสตร์</t>
  </si>
  <si>
    <t>คณะเทคนิคการสัตวแพทย์ มก.</t>
  </si>
  <si>
    <t>คณะศิลปศาสตร์และวิทยาศาสตร์ มก. วิทยาเขตกำแพงแสน</t>
  </si>
  <si>
    <t>คณะวิทยาศาสตร์และเทคโนโลยี ม. สงขลานครินทร์ วิทยาเขตปัตตานี</t>
  </si>
  <si>
    <t>คณะสัตวศาสตร์และเทคโนโลยีการเกษตร มหาวิทยาลัยศิลปากร วิทยาเขตเพชรบุรี</t>
  </si>
  <si>
    <t>คณะวิทยาศาสตร์ สถาบันเทคโนโลยีพระจอมเกล้าเจ้าคุณทหารลาดกระบัง</t>
  </si>
  <si>
    <t>ระบบสารสนเทศบัณฑิต บัณฑิตวิทยาลัย มก.</t>
  </si>
  <si>
    <t>ที่ ศธ 0513.10714/7050 ลว. 10 ก.ค.55</t>
  </si>
  <si>
    <t>ที่ ศธ 0513.10206/1236 ลว. 21 มิ.ย.55</t>
  </si>
  <si>
    <t>ที่ ศธ0513.10701/1076 ลว.10 ก.ค.55</t>
  </si>
  <si>
    <t>ที่ ศธ 0513.10706/1173 ลว.27 ส.ค.55</t>
  </si>
  <si>
    <t>ที่ ศธ 0513.10210/1125 ลว.27 ก.ค.55</t>
  </si>
  <si>
    <t>ที่ ศธ 0513.10206/1800 ลว.10 ก.ย.55</t>
  </si>
  <si>
    <t xml:space="preserve">ที่ ศธ 0513.10205/957 ลว.18 มิ.ย.55 </t>
  </si>
  <si>
    <t>ที่ ศธ 0585.10/480 ลว.11 ก.ย.55</t>
  </si>
  <si>
    <t>ที่ ศธ 0517.09/2570 ลว.9 ก.ค.55</t>
  </si>
  <si>
    <t>ดังเอกสารหนังสือขอความอนุเคราะห์</t>
  </si>
  <si>
    <t>ที่ ศธ 0513.20210/00474 ลว. 25 ต.ค. 55</t>
  </si>
  <si>
    <t>ที่ ศธ 0516.20/ร.1461 ลว. 18 ธ.ค. 55</t>
  </si>
  <si>
    <t>ที่ ศธ 0513.10706/1459 ลว. 21 พ.ย. 55</t>
  </si>
  <si>
    <t>ที่ ศธ 0513.10210/1994 ลว. 14 ธ.ค. 55</t>
  </si>
  <si>
    <t>ที่ ศธ 0513.10205/108 ลว. 26 ต.ค. 55</t>
  </si>
  <si>
    <t>ที่ ศธ 0513.10804/3072</t>
  </si>
  <si>
    <t>ที่ ศธ 0516.20/ร.1338 ลว. 16 พ.ย. 55</t>
  </si>
  <si>
    <t>ที่ ศธ 0513.13901/3149 ลว. 27 ธ.ค. 55</t>
  </si>
  <si>
    <t>ที่ ศธ 0585.10/036 ลว. 23 ม.ค. 56</t>
  </si>
  <si>
    <t>ที่ ศธ 0513.12502/237 ลว. 7 ก.พ. 56</t>
  </si>
  <si>
    <t>ที่ ศธ 0513.11402/1413 ลว. 22 พ.ย. 55</t>
  </si>
  <si>
    <t>ที่ ศธ 0513.10404/490 ลว. 27 ธ.ค. 55</t>
  </si>
  <si>
    <t>ที่ ศธ 0513.11406/0141</t>
  </si>
  <si>
    <t>ที ศธ 0513.204/2158 ลว. 15 พ.ย. 55</t>
  </si>
  <si>
    <t>ที่ ศธ 0521.2.05/125 ลว. 8 ก.พ. 56</t>
  </si>
  <si>
    <t>ที่ ศธ 0520.302(พบ)/105 ลว. 22 ม.ค. 56</t>
  </si>
  <si>
    <t>ที่ ศธ. 0513.12502/1671 ลว. 17 ส.ค. 55</t>
  </si>
  <si>
    <t>ที่ ศธ 0516.20/ร.1396 ลว. 22 พ.ย. 55</t>
  </si>
  <si>
    <t>น.ส.ยุพดี เผ่าพันธุ์
นางพัชรี  อำรุง
น.ส.ปิยนันท์ ถนอมทรัพย์</t>
  </si>
  <si>
    <t>Validation of Method for Determination ofFumonisin B‎1 ‎in   Cereal and Cereal Products by ‎
HPLC‎-FLD with Immunoaffinity 
Column Clean‎-‎up‎</t>
  </si>
  <si>
    <t>Reaction Mechanisma for CO Catalytic Oxidation by N2O on Fe-Embedded by Graphere</t>
  </si>
  <si>
    <t>WannaKao,S.
Nongnual T.
อ.ดร.พิพัฒน์ คงประชา
ศ.ดร.จำรัส ลิ้มตระกูล</t>
  </si>
  <si>
    <t>JOURNAL OF PHYSICAL CHEMISTRY C</t>
  </si>
  <si>
    <t>Density Functional theory study on catalytic cracking of n-hexane on heteropoly acid: Acomparison with acidic zeolite</t>
  </si>
  <si>
    <t>Choomwattana S.
Maitom, T.
ผศ.ดร. พิบูลย์ พันธุ
ศ.ดร.จำรัส ลิ้มตระกูล</t>
  </si>
  <si>
    <t xml:space="preserve">
ศูนย์นาโนเทคโนโลยี มก. สถาบันวิจัยและพัฒนาแห่ง มก.</t>
  </si>
  <si>
    <t xml:space="preserve">
คณะวิทยาศาสตร์ ภาควิชาเคมี
ศุนย์นาโนเทคโนโลยี มก. สถาบันวิจัยและพัฒนาแห่ง มก.</t>
  </si>
  <si>
    <t>CANADIAN JOURNAL OF CHEMICAL ENGINEERING</t>
  </si>
  <si>
    <t>The versalite syntesis method for hierarchical micro- and mesoporous zeolite: Anembedded nanocarbon cluster approch</t>
  </si>
  <si>
    <t>Wattanakit, C.
อ.ดร.ชมพูนุท วรากุลวิทย์
ผศ.ดร.พิบูลย์ พันธุ
ศ.ดร.จำรัส ลิ้มตระกูล</t>
  </si>
  <si>
    <t xml:space="preserve">
คณะวิทยาศาสตร์ ภาควิชาเคมี
คณะวิทยาศาสตร์ ภาควิชาเคมี
ศูนย์นาโนเทคโนโลยี มก. สถาบันวิจัยและพัฒนาแห่ง มก.</t>
  </si>
  <si>
    <t>Surfactant-assisted electrodoposition and improved electrochemical capacitance of silver- doped managanese oxide pseudocapacitor eletrodes</t>
  </si>
  <si>
    <t>อ.ดร.มนตรี สว่างพฤกษ์
ศ.ดร.จำรัส ลิ้มตระกูล</t>
  </si>
  <si>
    <t>คณะวิศวกรรมศาสตร์ ภาควิชาวิศวกรรมเคมี
ศูนย์นาโนเทคโนโลยี มก. สถาบันวิจัยและพัฒนาแห่ง มก.</t>
  </si>
  <si>
    <t>A Gold cyano complex in nitromethane: MD simulation and X-ray diffraction</t>
  </si>
  <si>
    <t>Probst, M.
Injan, N.
Megyes, T.
Bako, S.
ศ.ดร.จำรัส ลิ้มตระกูล</t>
  </si>
  <si>
    <t xml:space="preserve">
ศูนย์นาโนเทคโนโลยี มก. สถาบันวิจัยและพัฒนาแห่ง มก.</t>
  </si>
  <si>
    <t>Journal OF SOLID STATE ELECTROCHEMISTRY</t>
  </si>
  <si>
    <t>CHEMICAL PHYSICS LETTERS</t>
  </si>
  <si>
    <t>Methane Activation in Gold Cation-Exchanged Zeolites: A DFT Study</t>
  </si>
  <si>
    <t>WannaKao,S.
อ.ดร.ชมพูนุช วรากุลวิทย์
Kongpatpanich K.
ศ.ดร.จำรัส ลิ้มตระกูล</t>
  </si>
  <si>
    <t>ACS CATALYTICS</t>
  </si>
  <si>
    <t>Interaction of adenine Cu(II) complexs with BN-doped fullerene differenttiates electronically equivalent tautomers</t>
  </si>
  <si>
    <t>Krainara, N.
IIIas,F
ศ.ดร.จำรัส ลิ้มตระกูล</t>
  </si>
  <si>
    <t xml:space="preserve">
ศูนย์นาโนเทคโนโลยี มก. สถาบันวิจัยและพัฒนาแห่ง มก.</t>
  </si>
  <si>
    <t>Skeletal Isomerization of 1-Butene over Ferrierite Zeorite: A Quantum Chemical Analysis of Structures and Reaction Mechanisms</t>
  </si>
  <si>
    <t>Wattanakit, C.
อ.ดร.สมเกียรติ นกบิน
อ.ดร.บุญเดช เบิกฟ้า
ศ.ดร.จำรัส ลิ้มตระกูล
ผศ.ดร.พิบูลย์ พันธุ</t>
  </si>
  <si>
    <t xml:space="preserve">
คณะวิทยาศาสตร์ ภาควิชาเคมี
คณะศิลปศาสตร์และวิทยาศาสตร์
ศูนย์นาโนเทคโนโลยี มก. สถาบันวิจัยและพัฒนาแห่ง มก.
คณะวิทยาศาสตร์</t>
  </si>
  <si>
    <t>Effects of pore diameters on the pseudocapacitive property of three- dimentionally ordered macroporous mangenese oxide electrodes</t>
  </si>
  <si>
    <t>MATERIALS LETTERS</t>
  </si>
  <si>
    <t>Structures, Energetics and Reaction Mechanisms of Nitrous Oxide on Transition-Metal-Doped and -Undoped Single-Wall Carbon Nanotubes</t>
  </si>
  <si>
    <t xml:space="preserve">Pannopard, P
อ.ดร.พิพัฒน์ คงประชา
อ.ดร.ชมพูนุท วรากุลวิทย์
ศ.ดร.จำรัส ลิ้มตระกูล
</t>
  </si>
  <si>
    <t>ศูนย์นาโนเทคโนโลยี มก. สถาบันวิจัยและพัฒนาแห่ง มก.
คณะวิทยาศาสตร์ ภาควิชาเคมี
คณะวิทยาศาสตร์ ภาควิชาเคมี
ศูนย์นาโนเทคโนโลยี มก. สถาบันวิจัยและพัฒนาแห่ง มก.</t>
  </si>
  <si>
    <t>CHEMPHYSCHEM</t>
  </si>
  <si>
    <t>Formaldehyde Encapsulated in Lithium-Decorated Metal-Organic Frameworks: Adensity Functional Therory Study</t>
  </si>
  <si>
    <t xml:space="preserve">
คณะวิทยาศาสตร์ ภาควิชาเคมี
ศูนย์นาโนเทคโนโลยี มก. สถาบันวิจัยและพัฒนาแห่ง มก.</t>
  </si>
  <si>
    <t xml:space="preserve">Maihom, T.
Choomwattana, S.
อ.ดร.พิพัฒน์ คงประชา
ศ.ดร.จำรัส ลิ้มตระกูล
</t>
  </si>
  <si>
    <t>The conversion of CO2 and CH4 to acetic acid over the Au-exchanged ZSM-5 catalyst: a density functional theory study</t>
  </si>
  <si>
    <t>WannaKao, S.
Nongnual, T.
อ.ดร.พิพัฒน์ คงประชา
ศ.ดร.จำรัส ลิ้มตระกูล</t>
  </si>
  <si>
    <t>Evaleuating the enthalpic contributing to ligand binding using QM calculations: effect of methodology on geometrics and interaction energies</t>
  </si>
  <si>
    <t>Gleeson, G.
Tehan, B.
Gleeson, MP.
ศ.ดร.จำรัส ลิ้มตระกูล</t>
  </si>
  <si>
    <t>Themal stabilization of thin gold nanowires by surfactant-coating: a molecular dynamic study</t>
  </si>
  <si>
    <t>Huber, SE.
Warakulwit, C.
ศ.ดร.จำรัส ลิ้มตระกูล
Tsukuda, T.
Probst, M.</t>
  </si>
  <si>
    <t>เชิงพาณิชย์</t>
  </si>
  <si>
    <t>อัตราการเติบโตและการรอดตายของไม้พื้นเมือง 3 ชนิด ที่ปลูกเสริมในสวนป่าผสม อายุ 24 ปี ณ สถานีวิจัยและฝึกอบรมวนเกษตรตราด</t>
  </si>
  <si>
    <t>ผศ.จงรัก วัชรินทร์รัตน์
นายณัฐวัฒน์ คลังทรัพย์
นายอนุชา ทะรา</t>
  </si>
  <si>
    <t>คณะวนศาสตร์ มก.
สถานีวิจัยและฝึกอบรมวนเกษตรตราด
สถานีวิจัยและฝึกอบรมวนเกษตรตราด</t>
  </si>
  <si>
    <t>การสัมมนาทางวนวัฒนวิทยาครั้งที่ 9 "วนวัฒนวิทยา" การฟื้นฟูป่าตามแนวพระราชดำริฝ่าวิกฤตสิ่งแวดล้อม"/มหาวิทยาลัยเกษตรศาสตร์</t>
  </si>
  <si>
    <t>23 มิถุนายน 2555</t>
  </si>
  <si>
    <t>ผู้สอนในรายวิชา</t>
  </si>
  <si>
    <t>ม. แม่โจ้-แพร่ เฉลิมพระเกียรติ</t>
  </si>
  <si>
    <t>มหาวิทยาลัยชินวัตร</t>
  </si>
  <si>
    <t>ม.เกษตรศาสตร์</t>
  </si>
  <si>
    <t>ม.ขอนแก่น</t>
  </si>
  <si>
    <t>คณะเทคโนโลยีและผลิตผลทางการเกษตร</t>
  </si>
  <si>
    <t>คณะบริหารและการจัดการธุรกิจ</t>
  </si>
  <si>
    <t>คณะสิ่งแวดล้อม</t>
  </si>
  <si>
    <t>SIU 0308/2012</t>
  </si>
  <si>
    <t>ศธ 0523.1.9.1/387</t>
  </si>
  <si>
    <t>ศธ 0523.1.9.1/2137</t>
  </si>
  <si>
    <t>ศธ 0523.1.9.1/601</t>
  </si>
  <si>
    <t>การเผยแพร่ในระดับนานาชาติ</t>
  </si>
  <si>
    <t>773-777</t>
  </si>
  <si>
    <t>นายวิญญู แสงทอง</t>
  </si>
  <si>
    <t>ที่ปรึกษาวิทยานิพนธ์
ผู้ควบคุมการวิเคราะห์และการใช้เครื่องมือปฏิบิตการขั้นสูง</t>
  </si>
  <si>
    <t>1 มิถุนายน 2555</t>
  </si>
  <si>
    <t>มหาวิทยาลัยเกษตรศาสตร์</t>
  </si>
  <si>
    <t>บัณฑิตวิทยาลัย</t>
  </si>
  <si>
    <t>นิสิต ป. เอก 1 คน</t>
  </si>
  <si>
    <t>โครงการสำรวจความพึงพอใจของผู้รับบริการเงินอุดหนุนวิจัย มก. ผ่านระบบการเงินออนไลน์</t>
  </si>
  <si>
    <t>งานคลัง</t>
  </si>
  <si>
    <t>อาจารย์/นักวิจัย</t>
  </si>
  <si>
    <t>การผลิตก๊าซไฮโดรเจนทางชีวภาพโดยกระบวนการหมักแบบไม่ใช้แสงจากน้ำเสียโรงงานผลิตเบียร์</t>
  </si>
  <si>
    <t>การพัฒนาเทคโนโลยีวนเกษตรระดับสถานีวิจัยเพื่อการถ่ายทอดองค์ความรู้เชิงบูรณาการ</t>
  </si>
  <si>
    <t>อยู่ในฐานสารสนเทศ</t>
  </si>
  <si>
    <t>การทดสอบประสิทธิภาพของ promoter ที่ใช้สำหรับการพัฒนาพรรณไม้น้ำเรืองแสง (โครงการหลัก การผลิตพรรณไม้น้ำเรืองแสงเพื่อเพิ่มโอกาสทางเศรษฐกิจของพรรณไม้น้ำในประเทศไทย</t>
  </si>
  <si>
    <r>
      <t>ตัวบ่งชี้ที่ 2.3  (สถาบัน)</t>
    </r>
    <r>
      <rPr>
        <sz val="14"/>
        <color indexed="12"/>
        <rFont val="TH SarabunPSK"/>
        <family val="2"/>
      </rPr>
      <t xml:space="preserve"> เงินสนับสนุนงานวิจัยหรืองานสร้างสรรค์ต่อจำนวนนักวิจัย (สกอ. 4.3)</t>
    </r>
  </si>
  <si>
    <t xml:space="preserve">น.ส.นุษรา สินบัวทอง
นางศิริวัลย์ สร้อยกล่อม
น.ส.วิภาดา ศิริอนุสรณ์ศักดิ์
</t>
  </si>
  <si>
    <t>น.ส.ศิริวัลย์ สร้อยกล่อม
น.ส.กฤตยา เพชรผึ้ง
น.ส.วิภาดา ศิริอนุสรณ์ศักดิ์
น.ส.สุดา ภู่ระหงษ์</t>
  </si>
  <si>
    <t>น.ส.กฤตยา เพชรผึ้ง
นางศิริวัลย์ สร้อยกล่อม
น.ส.วิภาดา ศิริอนุสรณ์ศักดิ์
น.ส.สมร ติเยาว์
น.ส.สุดา ภู่ระหงษ์
นายอภิชัย กฤษณามระ
น.ส.พรสา พ่วงลา</t>
  </si>
  <si>
    <t xml:space="preserve">นายสหัส  ราชเมืองขวาง 
นายวิสัย คงแก้ว   
</t>
  </si>
  <si>
    <t xml:space="preserve">นายสหัส ราชเมืองขวาง  </t>
  </si>
  <si>
    <t>นายณัฐวัฒน์ คลังทรัพย์
นายอนุชา ทะรา</t>
  </si>
  <si>
    <t>จำนวน</t>
  </si>
  <si>
    <t>นายวิสัย  คงแก้ว
นายสหัส  ราชเมืองขวาง
นายเดชา  ดวงนามล</t>
  </si>
  <si>
    <t>30 พฤษภาคม 2556</t>
  </si>
  <si>
    <t>โครงการ "หมู่บ้านเขาพลู วนเกษตร ธนาคารพันธุ์พืช"</t>
  </si>
  <si>
    <t>เชิงสารธารณ</t>
  </si>
  <si>
    <t>เกษตรกรในชุมชน</t>
  </si>
  <si>
    <t>การเก็บรักษาพันธุ์เจตมูลเพลิงแดงในสภาพปลอดเชื้อ ผลของ mannitol ต่อการเจริญของเนื้อเยื่อที่เก็บรักษา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</si>
</sst>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87" formatCode="0.000"/>
    <numFmt numFmtId="188" formatCode="[$-F800]dddd\,\ mmmm\ dd\,\ yyyy"/>
    <numFmt numFmtId="189" formatCode="[$-101041E]d\ mmmm\ yyyy;@"/>
    <numFmt numFmtId="190" formatCode="[$-101041E]d\ mmm\ yy;@"/>
    <numFmt numFmtId="191" formatCode="_-* #,##0_-;\-* #,##0_-;_-* &quot;-&quot;??_-;_-@_-"/>
    <numFmt numFmtId="192" formatCode="_(* #,##0.00_);_(* \(#,##0.00\);_(* &quot;-&quot;??_);_(@_)"/>
    <numFmt numFmtId="193" formatCode="d\ ดดด\ yy"/>
    <numFmt numFmtId="194" formatCode="_(* #,##0_);_(* \(#,##0\);_(* &quot;-&quot;??_);_(@_)"/>
  </numFmts>
  <fonts count="55">
    <font>
      <sz val="10"/>
      <name val="Arial"/>
      <charset val="222"/>
    </font>
    <font>
      <sz val="8"/>
      <name val="Arial"/>
      <family val="2"/>
    </font>
    <font>
      <sz val="11"/>
      <color indexed="8"/>
      <name val="Tahoma"/>
      <family val="2"/>
      <charset val="22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26"/>
      <color indexed="8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20"/>
      <color indexed="12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b/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6"/>
      <color indexed="10"/>
      <name val="TH SarabunPSK"/>
      <family val="2"/>
    </font>
    <font>
      <sz val="9"/>
      <color indexed="10"/>
      <name val="Tahoma"/>
      <family val="2"/>
    </font>
    <font>
      <b/>
      <sz val="16"/>
      <color indexed="6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0000CC"/>
      <name val="TH SarabunPSK"/>
      <family val="2"/>
    </font>
    <font>
      <sz val="14"/>
      <color rgb="FFFF0000"/>
      <name val="TH SarabunPSK"/>
      <family val="2"/>
    </font>
    <font>
      <b/>
      <sz val="18"/>
      <color rgb="FF0000CC"/>
      <name val="TH SarabunPSK"/>
      <family val="2"/>
    </font>
    <font>
      <sz val="16"/>
      <color rgb="FF000000"/>
      <name val="TH SarabunPSK"/>
      <family val="2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8"/>
      <name val="TH SarabunPSK"/>
      <family val="2"/>
    </font>
    <font>
      <sz val="12"/>
      <color rgb="FF000000"/>
      <name val="TH SarabunPSK"/>
      <family val="2"/>
    </font>
    <font>
      <sz val="12"/>
      <color indexed="8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Wingdings"/>
      <charset val="2"/>
    </font>
    <font>
      <sz val="16"/>
      <color theme="1"/>
      <name val="Wingdings"/>
      <charset val="2"/>
    </font>
    <font>
      <sz val="14"/>
      <color theme="1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color rgb="FF000000"/>
      <name val="TH SarabunPSK"/>
      <family val="2"/>
    </font>
    <font>
      <i/>
      <sz val="14"/>
      <name val="TH SarabunPSK"/>
      <family val="2"/>
    </font>
    <font>
      <sz val="14"/>
      <name val="Angsana New"/>
      <family val="1"/>
    </font>
    <font>
      <sz val="14"/>
      <color indexed="12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8" fillId="0" borderId="0"/>
    <xf numFmtId="0" fontId="49" fillId="0" borderId="0"/>
    <xf numFmtId="43" fontId="50" fillId="0" borderId="0" applyFont="0" applyFill="0" applyBorder="0" applyAlignment="0" applyProtection="0"/>
  </cellStyleXfs>
  <cellXfs count="489">
    <xf numFmtId="0" fontId="0" fillId="0" borderId="0" xfId="0"/>
    <xf numFmtId="0" fontId="7" fillId="0" borderId="0" xfId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9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0" applyFont="1"/>
    <xf numFmtId="0" fontId="12" fillId="0" borderId="1" xfId="0" applyFont="1" applyBorder="1" applyAlignment="1">
      <alignment vertical="top"/>
    </xf>
    <xf numFmtId="0" fontId="13" fillId="0" borderId="0" xfId="0" applyFont="1"/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1" fillId="3" borderId="1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187" fontId="21" fillId="0" borderId="0" xfId="0" applyNumberFormat="1" applyFont="1" applyFill="1" applyAlignment="1">
      <alignment horizontal="center" vertical="top"/>
    </xf>
    <xf numFmtId="0" fontId="11" fillId="5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1" xfId="0" applyFont="1" applyBorder="1" applyAlignment="1">
      <alignment vertical="top"/>
    </xf>
    <xf numFmtId="0" fontId="14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1" fillId="6" borderId="1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2" fillId="0" borderId="0" xfId="0" applyFont="1"/>
    <xf numFmtId="0" fontId="21" fillId="0" borderId="0" xfId="0" applyFont="1" applyAlignment="1">
      <alignment horizontal="center"/>
    </xf>
    <xf numFmtId="0" fontId="11" fillId="4" borderId="1" xfId="0" applyFont="1" applyFill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/>
    <xf numFmtId="0" fontId="18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7" fillId="6" borderId="5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vertical="top" wrapText="1"/>
    </xf>
    <xf numFmtId="0" fontId="25" fillId="4" borderId="6" xfId="0" applyFont="1" applyFill="1" applyBorder="1" applyAlignment="1">
      <alignment horizontal="center" vertical="top" wrapText="1"/>
    </xf>
    <xf numFmtId="0" fontId="26" fillId="4" borderId="6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horizontal="center" vertical="top" wrapText="1"/>
    </xf>
    <xf numFmtId="0" fontId="13" fillId="0" borderId="0" xfId="0" applyFont="1" applyFill="1"/>
    <xf numFmtId="0" fontId="13" fillId="0" borderId="1" xfId="0" applyFont="1" applyBorder="1" applyAlignment="1">
      <alignment vertical="top" wrapText="1"/>
    </xf>
    <xf numFmtId="0" fontId="27" fillId="0" borderId="0" xfId="0" applyFont="1"/>
    <xf numFmtId="0" fontId="13" fillId="0" borderId="0" xfId="0" applyFont="1" applyBorder="1"/>
    <xf numFmtId="0" fontId="28" fillId="0" borderId="0" xfId="0" applyFont="1" applyBorder="1"/>
    <xf numFmtId="187" fontId="11" fillId="4" borderId="1" xfId="0" applyNumberFormat="1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/>
    </xf>
    <xf numFmtId="0" fontId="13" fillId="0" borderId="1" xfId="0" applyFont="1" applyBorder="1"/>
    <xf numFmtId="0" fontId="11" fillId="6" borderId="6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vertical="top"/>
    </xf>
    <xf numFmtId="0" fontId="11" fillId="3" borderId="1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1" fontId="33" fillId="0" borderId="1" xfId="0" applyNumberFormat="1" applyFont="1" applyBorder="1" applyAlignment="1">
      <alignment horizontal="center" vertical="top"/>
    </xf>
    <xf numFmtId="188" fontId="12" fillId="0" borderId="1" xfId="0" applyNumberFormat="1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11" fillId="5" borderId="1" xfId="0" applyFont="1" applyFill="1" applyBorder="1" applyAlignment="1">
      <alignment horizontal="center" vertical="top" wrapText="1"/>
    </xf>
    <xf numFmtId="0" fontId="34" fillId="5" borderId="1" xfId="0" applyFont="1" applyFill="1" applyBorder="1" applyAlignment="1">
      <alignment horizontal="center" vertical="top" wrapText="1"/>
    </xf>
    <xf numFmtId="188" fontId="11" fillId="4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188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7" borderId="1" xfId="0" applyFont="1" applyFill="1" applyBorder="1" applyAlignment="1">
      <alignment horizontal="center" vertical="top" wrapText="1"/>
    </xf>
    <xf numFmtId="189" fontId="11" fillId="4" borderId="1" xfId="0" applyNumberFormat="1" applyFont="1" applyFill="1" applyBorder="1" applyAlignment="1">
      <alignment horizontal="center" vertical="top" wrapText="1"/>
    </xf>
    <xf numFmtId="189" fontId="32" fillId="0" borderId="1" xfId="0" applyNumberFormat="1" applyFont="1" applyBorder="1" applyAlignment="1">
      <alignment vertical="top"/>
    </xf>
    <xf numFmtId="0" fontId="33" fillId="0" borderId="1" xfId="0" applyFont="1" applyBorder="1" applyAlignment="1">
      <alignment vertical="top"/>
    </xf>
    <xf numFmtId="0" fontId="32" fillId="0" borderId="1" xfId="0" applyFont="1" applyBorder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32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188" fontId="32" fillId="0" borderId="1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vertical="top" wrapText="1"/>
    </xf>
    <xf numFmtId="0" fontId="38" fillId="0" borderId="1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left" vertical="top"/>
    </xf>
    <xf numFmtId="0" fontId="41" fillId="4" borderId="1" xfId="0" applyFont="1" applyFill="1" applyBorder="1" applyAlignment="1">
      <alignment horizontal="center" vertical="top"/>
    </xf>
    <xf numFmtId="0" fontId="42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left" vertical="top" wrapText="1"/>
    </xf>
    <xf numFmtId="0" fontId="44" fillId="0" borderId="0" xfId="0" applyFont="1" applyAlignment="1">
      <alignment vertical="top"/>
    </xf>
    <xf numFmtId="0" fontId="42" fillId="0" borderId="0" xfId="0" applyFont="1" applyAlignment="1">
      <alignment horizontal="left" vertical="top" wrapText="1"/>
    </xf>
    <xf numFmtId="0" fontId="43" fillId="0" borderId="1" xfId="0" applyFont="1" applyBorder="1" applyAlignment="1">
      <alignment vertical="top" wrapText="1"/>
    </xf>
    <xf numFmtId="0" fontId="38" fillId="0" borderId="1" xfId="0" applyFont="1" applyBorder="1" applyAlignment="1">
      <alignment horizontal="left" wrapText="1"/>
    </xf>
    <xf numFmtId="0" fontId="38" fillId="0" borderId="0" xfId="0" applyFont="1" applyAlignment="1">
      <alignment horizontal="left" vertical="top" wrapText="1"/>
    </xf>
    <xf numFmtId="0" fontId="44" fillId="0" borderId="1" xfId="0" applyFont="1" applyBorder="1" applyAlignment="1">
      <alignment vertical="top" wrapText="1"/>
    </xf>
    <xf numFmtId="0" fontId="32" fillId="0" borderId="4" xfId="0" applyFont="1" applyBorder="1" applyAlignment="1">
      <alignment vertical="top"/>
    </xf>
    <xf numFmtId="0" fontId="45" fillId="0" borderId="1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top"/>
    </xf>
    <xf numFmtId="0" fontId="44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vertical="top" wrapText="1"/>
    </xf>
    <xf numFmtId="0" fontId="39" fillId="0" borderId="1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190" fontId="13" fillId="0" borderId="1" xfId="0" applyNumberFormat="1" applyFont="1" applyFill="1" applyBorder="1" applyAlignment="1">
      <alignment vertical="top"/>
    </xf>
    <xf numFmtId="1" fontId="13" fillId="0" borderId="1" xfId="0" applyNumberFormat="1" applyFont="1" applyFill="1" applyBorder="1" applyAlignment="1">
      <alignment horizontal="center" vertical="top"/>
    </xf>
    <xf numFmtId="0" fontId="47" fillId="0" borderId="1" xfId="0" applyFont="1" applyBorder="1" applyAlignment="1">
      <alignment vertical="top" wrapText="1"/>
    </xf>
    <xf numFmtId="190" fontId="47" fillId="0" borderId="1" xfId="0" applyNumberFormat="1" applyFont="1" applyBorder="1" applyAlignment="1">
      <alignment vertical="top"/>
    </xf>
    <xf numFmtId="1" fontId="47" fillId="0" borderId="1" xfId="0" applyNumberFormat="1" applyFont="1" applyBorder="1" applyAlignment="1">
      <alignment horizontal="center" vertical="top"/>
    </xf>
    <xf numFmtId="190" fontId="13" fillId="0" borderId="1" xfId="0" applyNumberFormat="1" applyFont="1" applyBorder="1" applyAlignment="1">
      <alignment vertical="top"/>
    </xf>
    <xf numFmtId="1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8" borderId="1" xfId="0" applyFont="1" applyFill="1" applyBorder="1" applyAlignment="1">
      <alignment horizontal="center" vertical="top"/>
    </xf>
    <xf numFmtId="15" fontId="32" fillId="0" borderId="1" xfId="0" applyNumberFormat="1" applyFont="1" applyBorder="1" applyAlignment="1">
      <alignment vertical="top" wrapText="1"/>
    </xf>
    <xf numFmtId="9" fontId="32" fillId="0" borderId="1" xfId="0" applyNumberFormat="1" applyFont="1" applyBorder="1" applyAlignment="1">
      <alignment vertical="top" wrapText="1"/>
    </xf>
    <xf numFmtId="15" fontId="14" fillId="0" borderId="1" xfId="0" applyNumberFormat="1" applyFont="1" applyBorder="1" applyAlignment="1">
      <alignment vertical="top" wrapText="1"/>
    </xf>
    <xf numFmtId="2" fontId="32" fillId="0" borderId="1" xfId="0" applyNumberFormat="1" applyFont="1" applyBorder="1" applyAlignment="1">
      <alignment vertical="top" wrapText="1"/>
    </xf>
    <xf numFmtId="0" fontId="13" fillId="0" borderId="1" xfId="2" applyFont="1" applyBorder="1" applyAlignment="1">
      <alignment vertical="top" wrapText="1"/>
    </xf>
    <xf numFmtId="188" fontId="13" fillId="0" borderId="1" xfId="2" applyNumberFormat="1" applyFont="1" applyBorder="1" applyAlignment="1">
      <alignment vertical="top" wrapText="1"/>
    </xf>
    <xf numFmtId="0" fontId="13" fillId="0" borderId="1" xfId="2" applyFont="1" applyBorder="1" applyAlignment="1">
      <alignment horizontal="center" vertical="top" wrapText="1"/>
    </xf>
    <xf numFmtId="0" fontId="13" fillId="0" borderId="1" xfId="2" applyFont="1" applyFill="1" applyBorder="1" applyAlignment="1">
      <alignment horizontal="center" vertical="top" wrapText="1"/>
    </xf>
    <xf numFmtId="0" fontId="39" fillId="0" borderId="1" xfId="2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1" fillId="0" borderId="1" xfId="0" applyFont="1" applyBorder="1" applyAlignment="1">
      <alignment horizontal="left" vertical="top"/>
    </xf>
    <xf numFmtId="192" fontId="13" fillId="0" borderId="1" xfId="4" applyNumberFormat="1" applyFont="1" applyBorder="1" applyAlignment="1">
      <alignment horizontal="center" vertical="top"/>
    </xf>
    <xf numFmtId="188" fontId="13" fillId="0" borderId="1" xfId="0" applyNumberFormat="1" applyFont="1" applyBorder="1" applyAlignment="1">
      <alignment horizontal="center" vertical="top"/>
    </xf>
    <xf numFmtId="0" fontId="51" fillId="0" borderId="1" xfId="0" applyFont="1" applyBorder="1" applyAlignment="1">
      <alignment horizontal="left" vertical="top" wrapText="1"/>
    </xf>
    <xf numFmtId="0" fontId="51" fillId="0" borderId="6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51" fillId="3" borderId="6" xfId="0" applyFont="1" applyFill="1" applyBorder="1" applyAlignment="1">
      <alignment horizontal="left" vertical="top" wrapText="1"/>
    </xf>
    <xf numFmtId="0" fontId="51" fillId="3" borderId="0" xfId="0" applyFont="1" applyFill="1" applyAlignment="1">
      <alignment horizontal="left" vertical="top" wrapText="1"/>
    </xf>
    <xf numFmtId="0" fontId="13" fillId="3" borderId="6" xfId="0" applyFont="1" applyFill="1" applyBorder="1" applyAlignment="1">
      <alignment vertical="top"/>
    </xf>
    <xf numFmtId="0" fontId="13" fillId="3" borderId="1" xfId="0" applyFont="1" applyFill="1" applyBorder="1" applyAlignment="1">
      <alignment vertical="top"/>
    </xf>
    <xf numFmtId="192" fontId="13" fillId="3" borderId="1" xfId="4" applyNumberFormat="1" applyFont="1" applyFill="1" applyBorder="1" applyAlignment="1">
      <alignment horizontal="center" vertical="top"/>
    </xf>
    <xf numFmtId="188" fontId="13" fillId="3" borderId="1" xfId="0" applyNumberFormat="1" applyFont="1" applyFill="1" applyBorder="1" applyAlignment="1">
      <alignment horizontal="center" vertical="top"/>
    </xf>
    <xf numFmtId="0" fontId="51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4" xfId="0" applyFont="1" applyBorder="1" applyAlignment="1">
      <alignment vertical="top"/>
    </xf>
    <xf numFmtId="0" fontId="13" fillId="0" borderId="6" xfId="0" applyFont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right" vertical="top"/>
    </xf>
    <xf numFmtId="193" fontId="13" fillId="0" borderId="6" xfId="0" applyNumberFormat="1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right" vertical="top" wrapText="1"/>
    </xf>
    <xf numFmtId="193" fontId="13" fillId="0" borderId="4" xfId="0" applyNumberFormat="1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horizontal="center" vertical="center"/>
    </xf>
    <xf numFmtId="193" fontId="13" fillId="0" borderId="12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top" wrapText="1"/>
    </xf>
    <xf numFmtId="193" fontId="13" fillId="0" borderId="11" xfId="0" applyNumberFormat="1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vertical="top"/>
    </xf>
    <xf numFmtId="0" fontId="13" fillId="0" borderId="6" xfId="0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horizontal="right" vertical="top"/>
    </xf>
    <xf numFmtId="193" fontId="13" fillId="0" borderId="8" xfId="0" applyNumberFormat="1" applyFont="1" applyFill="1" applyBorder="1" applyAlignment="1">
      <alignment horizontal="center" vertical="top"/>
    </xf>
    <xf numFmtId="0" fontId="13" fillId="0" borderId="4" xfId="0" applyFont="1" applyFill="1" applyBorder="1" applyAlignment="1">
      <alignment vertical="top"/>
    </xf>
    <xf numFmtId="0" fontId="13" fillId="0" borderId="12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right" vertical="top"/>
    </xf>
    <xf numFmtId="0" fontId="13" fillId="0" borderId="12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right" vertical="top" wrapText="1"/>
    </xf>
    <xf numFmtId="194" fontId="13" fillId="0" borderId="12" xfId="4" applyNumberFormat="1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193" fontId="13" fillId="0" borderId="9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3" fontId="13" fillId="0" borderId="12" xfId="0" applyNumberFormat="1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vertical="top" wrapText="1"/>
    </xf>
    <xf numFmtId="193" fontId="13" fillId="0" borderId="1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top" wrapText="1"/>
    </xf>
    <xf numFmtId="193" fontId="13" fillId="0" borderId="1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top"/>
    </xf>
    <xf numFmtId="0" fontId="17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17" fillId="0" borderId="7" xfId="0" applyFont="1" applyBorder="1" applyAlignment="1">
      <alignment horizontal="left"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17" fillId="0" borderId="5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vertical="top" wrapText="1"/>
    </xf>
    <xf numFmtId="0" fontId="17" fillId="9" borderId="7" xfId="0" applyFont="1" applyFill="1" applyBorder="1" applyAlignment="1">
      <alignment horizontal="center" vertical="top"/>
    </xf>
    <xf numFmtId="0" fontId="17" fillId="9" borderId="9" xfId="0" applyFont="1" applyFill="1" applyBorder="1" applyAlignment="1">
      <alignment vertical="top"/>
    </xf>
    <xf numFmtId="0" fontId="17" fillId="9" borderId="4" xfId="0" applyFont="1" applyFill="1" applyBorder="1" applyAlignment="1">
      <alignment horizontal="left" vertical="top"/>
    </xf>
    <xf numFmtId="0" fontId="17" fillId="9" borderId="4" xfId="0" applyFont="1" applyFill="1" applyBorder="1" applyAlignment="1">
      <alignment vertical="top"/>
    </xf>
    <xf numFmtId="0" fontId="17" fillId="9" borderId="4" xfId="0" applyFont="1" applyFill="1" applyBorder="1" applyAlignment="1">
      <alignment horizontal="center" vertical="top"/>
    </xf>
    <xf numFmtId="0" fontId="17" fillId="9" borderId="4" xfId="0" applyFont="1" applyFill="1" applyBorder="1" applyAlignment="1">
      <alignment horizontal="right" vertical="top"/>
    </xf>
    <xf numFmtId="193" fontId="17" fillId="9" borderId="4" xfId="0" applyNumberFormat="1" applyFont="1" applyFill="1" applyBorder="1" applyAlignment="1">
      <alignment vertical="top"/>
    </xf>
    <xf numFmtId="0" fontId="13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vertical="top"/>
    </xf>
    <xf numFmtId="0" fontId="13" fillId="0" borderId="6" xfId="0" applyFont="1" applyBorder="1"/>
    <xf numFmtId="3" fontId="13" fillId="0" borderId="6" xfId="0" applyNumberFormat="1" applyFont="1" applyBorder="1" applyAlignment="1">
      <alignment horizontal="right" vertical="top"/>
    </xf>
    <xf numFmtId="193" fontId="13" fillId="0" borderId="6" xfId="0" applyNumberFormat="1" applyFont="1" applyBorder="1" applyAlignment="1">
      <alignment vertical="top"/>
    </xf>
    <xf numFmtId="0" fontId="13" fillId="0" borderId="4" xfId="0" applyFont="1" applyBorder="1" applyAlignment="1">
      <alignment horizontal="left" vertical="top"/>
    </xf>
    <xf numFmtId="0" fontId="13" fillId="0" borderId="4" xfId="0" applyFont="1" applyBorder="1"/>
    <xf numFmtId="0" fontId="13" fillId="0" borderId="4" xfId="0" applyFont="1" applyBorder="1" applyAlignment="1">
      <alignment horizontal="right" vertical="top"/>
    </xf>
    <xf numFmtId="193" fontId="13" fillId="0" borderId="4" xfId="0" applyNumberFormat="1" applyFont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13" fillId="0" borderId="6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vertical="top"/>
    </xf>
    <xf numFmtId="0" fontId="13" fillId="0" borderId="12" xfId="0" applyFont="1" applyBorder="1" applyAlignment="1">
      <alignment horizontal="center" vertical="top"/>
    </xf>
    <xf numFmtId="3" fontId="13" fillId="0" borderId="12" xfId="0" applyNumberFormat="1" applyFont="1" applyBorder="1" applyAlignment="1">
      <alignment horizontal="right" vertical="top"/>
    </xf>
    <xf numFmtId="193" fontId="13" fillId="0" borderId="12" xfId="0" applyNumberFormat="1" applyFont="1" applyBorder="1" applyAlignment="1">
      <alignment vertical="top"/>
    </xf>
    <xf numFmtId="0" fontId="17" fillId="0" borderId="5" xfId="0" applyFont="1" applyBorder="1" applyAlignment="1">
      <alignment horizontal="left" vertical="top"/>
    </xf>
    <xf numFmtId="0" fontId="13" fillId="0" borderId="8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/>
    </xf>
    <xf numFmtId="0" fontId="13" fillId="0" borderId="9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/>
    </xf>
    <xf numFmtId="3" fontId="13" fillId="0" borderId="4" xfId="0" applyNumberFormat="1" applyFont="1" applyBorder="1" applyAlignment="1">
      <alignment horizontal="right" vertical="top"/>
    </xf>
    <xf numFmtId="0" fontId="13" fillId="0" borderId="12" xfId="0" applyFont="1" applyFill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/>
    </xf>
    <xf numFmtId="0" fontId="13" fillId="0" borderId="15" xfId="0" applyFont="1" applyBorder="1" applyAlignment="1">
      <alignment horizontal="left" vertical="top" wrapText="1"/>
    </xf>
    <xf numFmtId="0" fontId="17" fillId="9" borderId="2" xfId="0" applyFont="1" applyFill="1" applyBorder="1" applyAlignment="1">
      <alignment horizontal="center" vertical="top"/>
    </xf>
    <xf numFmtId="0" fontId="17" fillId="9" borderId="1" xfId="0" applyFont="1" applyFill="1" applyBorder="1" applyAlignment="1">
      <alignment vertical="top"/>
    </xf>
    <xf numFmtId="0" fontId="17" fillId="9" borderId="1" xfId="0" applyFont="1" applyFill="1" applyBorder="1" applyAlignment="1">
      <alignment horizontal="left" vertical="top"/>
    </xf>
    <xf numFmtId="0" fontId="17" fillId="9" borderId="6" xfId="0" applyFont="1" applyFill="1" applyBorder="1" applyAlignment="1">
      <alignment horizontal="center" vertical="top"/>
    </xf>
    <xf numFmtId="191" fontId="17" fillId="9" borderId="1" xfId="4" applyNumberFormat="1" applyFont="1" applyFill="1" applyBorder="1" applyAlignment="1">
      <alignment horizontal="right" vertical="top"/>
    </xf>
    <xf numFmtId="193" fontId="17" fillId="9" borderId="1" xfId="0" applyNumberFormat="1" applyFont="1" applyFill="1" applyBorder="1" applyAlignment="1">
      <alignment vertical="top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191" fontId="13" fillId="0" borderId="12" xfId="4" applyNumberFormat="1" applyFont="1" applyBorder="1" applyAlignment="1">
      <alignment horizontal="right" vertical="top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191" fontId="13" fillId="0" borderId="6" xfId="4" applyNumberFormat="1" applyFont="1" applyBorder="1" applyAlignment="1">
      <alignment horizontal="right" vertical="top"/>
    </xf>
    <xf numFmtId="191" fontId="13" fillId="0" borderId="4" xfId="4" applyNumberFormat="1" applyFont="1" applyBorder="1" applyAlignment="1">
      <alignment horizontal="right" vertical="top"/>
    </xf>
    <xf numFmtId="0" fontId="17" fillId="4" borderId="7" xfId="0" applyFont="1" applyFill="1" applyBorder="1" applyAlignment="1">
      <alignment horizontal="center" vertical="top"/>
    </xf>
    <xf numFmtId="0" fontId="17" fillId="4" borderId="9" xfId="0" applyFont="1" applyFill="1" applyBorder="1" applyAlignment="1">
      <alignment vertical="top"/>
    </xf>
    <xf numFmtId="0" fontId="17" fillId="4" borderId="12" xfId="0" applyFont="1" applyFill="1" applyBorder="1" applyAlignment="1">
      <alignment horizontal="left" vertical="top"/>
    </xf>
    <xf numFmtId="0" fontId="17" fillId="4" borderId="12" xfId="0" applyFont="1" applyFill="1" applyBorder="1" applyAlignment="1">
      <alignment vertical="top"/>
    </xf>
    <xf numFmtId="0" fontId="13" fillId="4" borderId="4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right" vertical="top"/>
    </xf>
    <xf numFmtId="193" fontId="17" fillId="4" borderId="1" xfId="0" applyNumberFormat="1" applyFont="1" applyFill="1" applyBorder="1" applyAlignment="1">
      <alignment vertical="top"/>
    </xf>
    <xf numFmtId="0" fontId="13" fillId="0" borderId="13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3" fontId="13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41" fillId="4" borderId="4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vertical="top" wrapText="1"/>
    </xf>
    <xf numFmtId="0" fontId="39" fillId="0" borderId="3" xfId="0" applyFont="1" applyBorder="1" applyAlignment="1">
      <alignment vertical="top"/>
    </xf>
    <xf numFmtId="0" fontId="39" fillId="0" borderId="3" xfId="0" applyFont="1" applyBorder="1" applyAlignment="1">
      <alignment vertical="top" wrapText="1"/>
    </xf>
    <xf numFmtId="0" fontId="39" fillId="0" borderId="3" xfId="0" applyFont="1" applyBorder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39" fillId="0" borderId="0" xfId="0" applyFont="1" applyAlignment="1">
      <alignment vertical="top" wrapText="1"/>
    </xf>
    <xf numFmtId="0" fontId="12" fillId="10" borderId="1" xfId="0" applyFont="1" applyFill="1" applyBorder="1" applyAlignment="1">
      <alignment vertical="top" wrapText="1"/>
    </xf>
    <xf numFmtId="0" fontId="39" fillId="10" borderId="3" xfId="0" applyFont="1" applyFill="1" applyBorder="1" applyAlignment="1">
      <alignment vertical="top"/>
    </xf>
    <xf numFmtId="0" fontId="39" fillId="10" borderId="1" xfId="0" applyFont="1" applyFill="1" applyBorder="1" applyAlignment="1">
      <alignment vertical="top" wrapText="1"/>
    </xf>
    <xf numFmtId="0" fontId="39" fillId="10" borderId="1" xfId="0" applyFont="1" applyFill="1" applyBorder="1" applyAlignment="1">
      <alignment vertical="top"/>
    </xf>
    <xf numFmtId="2" fontId="12" fillId="10" borderId="1" xfId="0" applyNumberFormat="1" applyFont="1" applyFill="1" applyBorder="1" applyAlignment="1">
      <alignment horizontal="center" vertical="top"/>
    </xf>
    <xf numFmtId="0" fontId="13" fillId="11" borderId="1" xfId="0" applyFont="1" applyFill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33" fillId="0" borderId="1" xfId="0" applyFont="1" applyBorder="1" applyAlignment="1">
      <alignment horizontal="right" vertical="top"/>
    </xf>
    <xf numFmtId="2" fontId="33" fillId="0" borderId="1" xfId="0" applyNumberFormat="1" applyFont="1" applyBorder="1" applyAlignment="1">
      <alignment horizontal="right" vertical="top"/>
    </xf>
    <xf numFmtId="0" fontId="13" fillId="0" borderId="1" xfId="0" applyFont="1" applyFill="1" applyBorder="1" applyAlignment="1">
      <alignment horizontal="right" vertical="top"/>
    </xf>
    <xf numFmtId="2" fontId="13" fillId="0" borderId="1" xfId="0" applyNumberFormat="1" applyFont="1" applyFill="1" applyBorder="1" applyAlignment="1">
      <alignment horizontal="right" vertical="top"/>
    </xf>
    <xf numFmtId="0" fontId="47" fillId="0" borderId="1" xfId="0" applyFont="1" applyBorder="1" applyAlignment="1">
      <alignment horizontal="right" vertical="top"/>
    </xf>
    <xf numFmtId="2" fontId="47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2" fontId="13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 wrapText="1"/>
    </xf>
    <xf numFmtId="0" fontId="12" fillId="10" borderId="1" xfId="0" applyFont="1" applyFill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11" fillId="3" borderId="1" xfId="0" applyFont="1" applyFill="1" applyBorder="1" applyAlignment="1">
      <alignment horizontal="center" vertical="center" wrapText="1"/>
    </xf>
    <xf numFmtId="190" fontId="13" fillId="0" borderId="1" xfId="0" applyNumberFormat="1" applyFont="1" applyBorder="1" applyAlignment="1">
      <alignment horizontal="right" vertical="top"/>
    </xf>
    <xf numFmtId="188" fontId="12" fillId="0" borderId="1" xfId="0" applyNumberFormat="1" applyFont="1" applyBorder="1" applyAlignment="1">
      <alignment horizontal="right" vertical="top"/>
    </xf>
    <xf numFmtId="188" fontId="53" fillId="10" borderId="4" xfId="0" applyNumberFormat="1" applyFont="1" applyFill="1" applyBorder="1" applyAlignment="1">
      <alignment horizontal="right" vertical="top" wrapText="1"/>
    </xf>
    <xf numFmtId="188" fontId="53" fillId="0" borderId="4" xfId="0" applyNumberFormat="1" applyFont="1" applyFill="1" applyBorder="1" applyAlignment="1">
      <alignment horizontal="right" vertical="top" wrapText="1"/>
    </xf>
    <xf numFmtId="0" fontId="44" fillId="0" borderId="1" xfId="2" applyFont="1" applyBorder="1" applyAlignment="1">
      <alignment horizontal="right" vertical="top" wrapText="1"/>
    </xf>
    <xf numFmtId="188" fontId="12" fillId="0" borderId="1" xfId="0" applyNumberFormat="1" applyFont="1" applyBorder="1" applyAlignment="1">
      <alignment vertical="top"/>
    </xf>
    <xf numFmtId="1" fontId="12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wrapText="1"/>
    </xf>
    <xf numFmtId="188" fontId="12" fillId="0" borderId="1" xfId="0" applyNumberFormat="1" applyFont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right" vertical="top" wrapText="1"/>
    </xf>
    <xf numFmtId="2" fontId="12" fillId="10" borderId="3" xfId="0" applyNumberFormat="1" applyFont="1" applyFill="1" applyBorder="1" applyAlignment="1">
      <alignment horizontal="right" vertical="top" wrapText="1"/>
    </xf>
    <xf numFmtId="0" fontId="12" fillId="4" borderId="0" xfId="0" applyFont="1" applyFill="1" applyAlignment="1">
      <alignment horizontal="right" vertical="top"/>
    </xf>
    <xf numFmtId="2" fontId="12" fillId="4" borderId="0" xfId="0" applyNumberFormat="1" applyFont="1" applyFill="1" applyAlignment="1">
      <alignment horizontal="center" vertical="top"/>
    </xf>
    <xf numFmtId="2" fontId="11" fillId="4" borderId="1" xfId="0" applyNumberFormat="1" applyFont="1" applyFill="1" applyBorder="1" applyAlignment="1">
      <alignment horizontal="right" vertical="top" wrapText="1"/>
    </xf>
    <xf numFmtId="0" fontId="17" fillId="0" borderId="3" xfId="0" applyFont="1" applyFill="1" applyBorder="1" applyAlignment="1">
      <alignment horizontal="left" vertical="top"/>
    </xf>
    <xf numFmtId="0" fontId="25" fillId="0" borderId="6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/>
    </xf>
    <xf numFmtId="0" fontId="13" fillId="0" borderId="1" xfId="2" applyFont="1" applyFill="1" applyBorder="1" applyAlignment="1">
      <alignment horizontal="left" vertical="top" wrapText="1"/>
    </xf>
    <xf numFmtId="15" fontId="13" fillId="0" borderId="1" xfId="2" applyNumberFormat="1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vertical="top" wrapText="1"/>
    </xf>
    <xf numFmtId="188" fontId="13" fillId="0" borderId="1" xfId="2" applyNumberFormat="1" applyFont="1" applyFill="1" applyBorder="1" applyAlignment="1">
      <alignment vertical="top" wrapText="1"/>
    </xf>
    <xf numFmtId="188" fontId="14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49" fontId="32" fillId="0" borderId="1" xfId="0" applyNumberFormat="1" applyFont="1" applyBorder="1" applyAlignment="1">
      <alignment horizontal="center" vertical="top"/>
    </xf>
    <xf numFmtId="0" fontId="10" fillId="0" borderId="14" xfId="0" applyFont="1" applyFill="1" applyBorder="1" applyAlignment="1">
      <alignment vertical="top"/>
    </xf>
    <xf numFmtId="0" fontId="13" fillId="0" borderId="1" xfId="0" applyFont="1" applyBorder="1" applyAlignment="1">
      <alignment wrapText="1"/>
    </xf>
    <xf numFmtId="2" fontId="8" fillId="0" borderId="0" xfId="0" applyNumberFormat="1" applyFont="1" applyAlignment="1">
      <alignment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47" fillId="0" borderId="0" xfId="0" applyFont="1"/>
    <xf numFmtId="0" fontId="54" fillId="0" borderId="0" xfId="0" applyFont="1" applyAlignment="1">
      <alignment horizontal="center"/>
    </xf>
    <xf numFmtId="0" fontId="22" fillId="6" borderId="1" xfId="0" applyFont="1" applyFill="1" applyBorder="1" applyAlignment="1">
      <alignment horizontal="center" vertical="top"/>
    </xf>
    <xf numFmtId="0" fontId="22" fillId="6" borderId="2" xfId="0" applyFont="1" applyFill="1" applyBorder="1" applyAlignment="1">
      <alignment horizontal="center" vertical="top"/>
    </xf>
    <xf numFmtId="0" fontId="22" fillId="6" borderId="6" xfId="0" applyFont="1" applyFill="1" applyBorder="1" applyAlignment="1">
      <alignment horizontal="center" vertical="top"/>
    </xf>
    <xf numFmtId="0" fontId="22" fillId="6" borderId="6" xfId="0" applyFont="1" applyFill="1" applyBorder="1" applyAlignment="1">
      <alignment horizontal="center" vertical="top" wrapText="1"/>
    </xf>
    <xf numFmtId="0" fontId="22" fillId="4" borderId="2" xfId="0" applyFont="1" applyFill="1" applyBorder="1" applyAlignment="1">
      <alignment horizontal="center" vertical="top"/>
    </xf>
    <xf numFmtId="0" fontId="22" fillId="4" borderId="3" xfId="0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center" vertical="top"/>
    </xf>
    <xf numFmtId="0" fontId="22" fillId="4" borderId="1" xfId="0" applyFont="1" applyFill="1" applyBorder="1" applyAlignment="1">
      <alignment vertical="top"/>
    </xf>
    <xf numFmtId="188" fontId="13" fillId="0" borderId="4" xfId="0" applyNumberFormat="1" applyFont="1" applyBorder="1"/>
    <xf numFmtId="188" fontId="13" fillId="0" borderId="1" xfId="0" applyNumberFormat="1" applyFont="1" applyBorder="1"/>
    <xf numFmtId="0" fontId="13" fillId="10" borderId="0" xfId="0" applyFont="1" applyFill="1"/>
    <xf numFmtId="0" fontId="13" fillId="0" borderId="1" xfId="2" applyNumberFormat="1" applyFont="1" applyFill="1" applyBorder="1" applyAlignment="1">
      <alignment horizontal="left" vertical="top" wrapText="1"/>
    </xf>
    <xf numFmtId="0" fontId="13" fillId="0" borderId="1" xfId="2" applyNumberFormat="1" applyFont="1" applyFill="1" applyBorder="1" applyAlignment="1">
      <alignment horizontal="center" vertical="top" wrapText="1"/>
    </xf>
    <xf numFmtId="0" fontId="13" fillId="0" borderId="1" xfId="2" applyNumberFormat="1" applyFont="1" applyBorder="1" applyAlignment="1">
      <alignment horizontal="center" vertical="top" wrapText="1"/>
    </xf>
    <xf numFmtId="0" fontId="13" fillId="0" borderId="1" xfId="2" applyNumberFormat="1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right" vertical="top"/>
    </xf>
    <xf numFmtId="1" fontId="8" fillId="0" borderId="0" xfId="0" applyNumberFormat="1" applyFont="1" applyAlignment="1">
      <alignment horizontal="center" vertical="top"/>
    </xf>
    <xf numFmtId="0" fontId="13" fillId="12" borderId="4" xfId="0" applyFont="1" applyFill="1" applyBorder="1" applyAlignment="1">
      <alignment vertical="top"/>
    </xf>
    <xf numFmtId="0" fontId="13" fillId="0" borderId="4" xfId="0" applyFont="1" applyFill="1" applyBorder="1"/>
    <xf numFmtId="0" fontId="13" fillId="0" borderId="1" xfId="0" applyFont="1" applyFill="1" applyBorder="1"/>
    <xf numFmtId="0" fontId="6" fillId="2" borderId="0" xfId="1" applyFont="1" applyFill="1" applyAlignment="1">
      <alignment horizontal="center" vertical="top"/>
    </xf>
    <xf numFmtId="0" fontId="10" fillId="0" borderId="0" xfId="1" applyFont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1" fillId="4" borderId="2" xfId="0" applyFont="1" applyFill="1" applyBorder="1" applyAlignment="1">
      <alignment horizontal="left" vertical="top"/>
    </xf>
    <xf numFmtId="0" fontId="11" fillId="4" borderId="10" xfId="0" applyFont="1" applyFill="1" applyBorder="1" applyAlignment="1">
      <alignment horizontal="left" vertical="top"/>
    </xf>
    <xf numFmtId="0" fontId="11" fillId="4" borderId="3" xfId="0" applyFont="1" applyFill="1" applyBorder="1" applyAlignment="1">
      <alignment horizontal="left" vertical="top"/>
    </xf>
    <xf numFmtId="0" fontId="11" fillId="7" borderId="6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top" wrapText="1"/>
    </xf>
    <xf numFmtId="0" fontId="11" fillId="7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horizontal="center" vertical="top"/>
    </xf>
    <xf numFmtId="0" fontId="11" fillId="7" borderId="4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3" fillId="0" borderId="6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193" fontId="13" fillId="0" borderId="6" xfId="0" applyNumberFormat="1" applyFont="1" applyFill="1" applyBorder="1" applyAlignment="1">
      <alignment horizontal="center" vertical="top" wrapText="1"/>
    </xf>
    <xf numFmtId="193" fontId="13" fillId="0" borderId="12" xfId="0" applyNumberFormat="1" applyFont="1" applyFill="1" applyBorder="1" applyAlignment="1">
      <alignment horizontal="center" vertical="top" wrapText="1"/>
    </xf>
    <xf numFmtId="193" fontId="13" fillId="0" borderId="4" xfId="0" applyNumberFormat="1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3" fontId="13" fillId="0" borderId="6" xfId="0" applyNumberFormat="1" applyFont="1" applyFill="1" applyBorder="1" applyAlignment="1">
      <alignment horizontal="right" vertical="top" wrapText="1"/>
    </xf>
    <xf numFmtId="3" fontId="13" fillId="0" borderId="12" xfId="0" applyNumberFormat="1" applyFont="1" applyFill="1" applyBorder="1" applyAlignment="1">
      <alignment horizontal="right" vertical="top" wrapText="1"/>
    </xf>
    <xf numFmtId="3" fontId="13" fillId="0" borderId="4" xfId="0" applyNumberFormat="1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13" fillId="0" borderId="6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center" vertical="top"/>
    </xf>
    <xf numFmtId="193" fontId="13" fillId="0" borderId="6" xfId="0" applyNumberFormat="1" applyFont="1" applyBorder="1" applyAlignment="1">
      <alignment vertical="top"/>
    </xf>
    <xf numFmtId="193" fontId="13" fillId="0" borderId="12" xfId="0" applyNumberFormat="1" applyFont="1" applyBorder="1" applyAlignment="1">
      <alignment vertical="top"/>
    </xf>
    <xf numFmtId="193" fontId="13" fillId="0" borderId="4" xfId="0" applyNumberFormat="1" applyFont="1" applyBorder="1" applyAlignment="1">
      <alignment vertical="top"/>
    </xf>
    <xf numFmtId="0" fontId="13" fillId="0" borderId="6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vertical="top" wrapText="1"/>
    </xf>
    <xf numFmtId="191" fontId="13" fillId="0" borderId="6" xfId="4" applyNumberFormat="1" applyFont="1" applyBorder="1" applyAlignment="1">
      <alignment horizontal="right" vertical="top"/>
    </xf>
    <xf numFmtId="191" fontId="13" fillId="0" borderId="12" xfId="4" applyNumberFormat="1" applyFont="1" applyBorder="1" applyAlignment="1">
      <alignment horizontal="right" vertical="top"/>
    </xf>
    <xf numFmtId="3" fontId="13" fillId="0" borderId="6" xfId="0" applyNumberFormat="1" applyFont="1" applyBorder="1" applyAlignment="1">
      <alignment horizontal="right" vertical="top"/>
    </xf>
    <xf numFmtId="3" fontId="13" fillId="0" borderId="12" xfId="0" applyNumberFormat="1" applyFont="1" applyBorder="1" applyAlignment="1">
      <alignment horizontal="right" vertical="top"/>
    </xf>
    <xf numFmtId="3" fontId="13" fillId="0" borderId="4" xfId="0" applyNumberFormat="1" applyFont="1" applyBorder="1" applyAlignment="1">
      <alignment horizontal="right" vertical="top"/>
    </xf>
    <xf numFmtId="0" fontId="13" fillId="0" borderId="5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91" fontId="13" fillId="0" borderId="4" xfId="4" applyNumberFormat="1" applyFont="1" applyBorder="1" applyAlignment="1">
      <alignment horizontal="right" vertical="top"/>
    </xf>
    <xf numFmtId="0" fontId="13" fillId="0" borderId="4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right" vertical="top"/>
    </xf>
    <xf numFmtId="4" fontId="13" fillId="0" borderId="12" xfId="0" applyNumberFormat="1" applyFont="1" applyBorder="1" applyAlignment="1">
      <alignment horizontal="right" vertical="top"/>
    </xf>
    <xf numFmtId="4" fontId="13" fillId="0" borderId="4" xfId="0" applyNumberFormat="1" applyFont="1" applyBorder="1" applyAlignment="1">
      <alignment horizontal="right" vertical="top"/>
    </xf>
    <xf numFmtId="0" fontId="26" fillId="0" borderId="0" xfId="0" applyFont="1" applyAlignment="1">
      <alignment horizontal="center"/>
    </xf>
    <xf numFmtId="0" fontId="17" fillId="6" borderId="6" xfId="0" applyFont="1" applyFill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left" vertical="top"/>
    </xf>
    <xf numFmtId="0" fontId="17" fillId="6" borderId="2" xfId="0" applyFont="1" applyFill="1" applyBorder="1" applyAlignment="1">
      <alignment horizontal="center" vertical="top" wrapText="1"/>
    </xf>
    <xf numFmtId="0" fontId="17" fillId="6" borderId="3" xfId="0" applyFont="1" applyFill="1" applyBorder="1" applyAlignment="1">
      <alignment horizontal="center" vertical="top" wrapText="1"/>
    </xf>
    <xf numFmtId="0" fontId="17" fillId="6" borderId="5" xfId="0" applyFont="1" applyFill="1" applyBorder="1" applyAlignment="1">
      <alignment horizontal="center" vertical="top"/>
    </xf>
    <xf numFmtId="0" fontId="17" fillId="6" borderId="7" xfId="0" applyFont="1" applyFill="1" applyBorder="1" applyAlignment="1">
      <alignment horizontal="center" vertical="top"/>
    </xf>
    <xf numFmtId="0" fontId="17" fillId="6" borderId="8" xfId="0" applyFont="1" applyFill="1" applyBorder="1" applyAlignment="1">
      <alignment horizontal="center" vertical="top" wrapText="1"/>
    </xf>
    <xf numFmtId="0" fontId="17" fillId="6" borderId="9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/>
    </xf>
    <xf numFmtId="0" fontId="11" fillId="3" borderId="6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34" fillId="3" borderId="6" xfId="0" applyFont="1" applyFill="1" applyBorder="1" applyAlignment="1">
      <alignment horizontal="center" vertical="top" wrapText="1"/>
    </xf>
    <xf numFmtId="0" fontId="34" fillId="3" borderId="4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/>
    </xf>
    <xf numFmtId="0" fontId="34" fillId="3" borderId="5" xfId="0" applyFont="1" applyFill="1" applyBorder="1" applyAlignment="1">
      <alignment horizontal="center" vertical="top" wrapText="1"/>
    </xf>
    <xf numFmtId="0" fontId="34" fillId="3" borderId="7" xfId="0" applyFont="1" applyFill="1" applyBorder="1" applyAlignment="1">
      <alignment horizontal="center" vertical="top" wrapText="1"/>
    </xf>
    <xf numFmtId="0" fontId="32" fillId="10" borderId="1" xfId="0" applyFont="1" applyFill="1" applyBorder="1" applyAlignment="1">
      <alignment vertical="top"/>
    </xf>
  </cellXfs>
  <cellStyles count="5">
    <cellStyle name="Normal 2" xfId="3"/>
    <cellStyle name="Normal 3" xfId="2"/>
    <cellStyle name="เครื่องหมายจุลภาค" xfId="4" builtinId="3"/>
    <cellStyle name="ปกติ" xfId="0" builtinId="0"/>
    <cellStyle name="ปกติ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440531</xdr:colOff>
      <xdr:row>0</xdr:row>
      <xdr:rowOff>197643</xdr:rowOff>
    </xdr:from>
    <xdr:to>
      <xdr:col>10</xdr:col>
      <xdr:colOff>767820</xdr:colOff>
      <xdr:row>1</xdr:row>
      <xdr:rowOff>174144</xdr:rowOff>
    </xdr:to>
    <xdr:sp macro="" textlink="">
      <xdr:nvSpPr>
        <xdr:cNvPr id="2" name="TextBox 1"/>
        <xdr:cNvSpPr txBox="1"/>
      </xdr:nvSpPr>
      <xdr:spPr>
        <a:xfrm>
          <a:off x="13537406" y="197643"/>
          <a:ext cx="1032139" cy="3098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400" b="0"/>
            <a:t>ครั้งเดียว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380999</xdr:colOff>
      <xdr:row>0</xdr:row>
      <xdr:rowOff>43392</xdr:rowOff>
    </xdr:from>
    <xdr:to>
      <xdr:col>16</xdr:col>
      <xdr:colOff>405340</xdr:colOff>
      <xdr:row>2</xdr:row>
      <xdr:rowOff>92</xdr:rowOff>
    </xdr:to>
    <xdr:sp macro="" textlink="">
      <xdr:nvSpPr>
        <xdr:cNvPr id="2" name="TextBox 1"/>
        <xdr:cNvSpPr txBox="1"/>
      </xdr:nvSpPr>
      <xdr:spPr>
        <a:xfrm>
          <a:off x="17983199" y="43392"/>
          <a:ext cx="1033991" cy="6234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400" b="0"/>
            <a:t>ครั้งเดียว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44</xdr:row>
      <xdr:rowOff>0</xdr:rowOff>
    </xdr:from>
    <xdr:to>
      <xdr:col>4</xdr:col>
      <xdr:colOff>123825</xdr:colOff>
      <xdr:row>44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762500" y="1925955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ฝ่ายเครื่องมือฯ</a:t>
          </a:r>
        </a:p>
      </xdr:txBody>
    </xdr:sp>
    <xdr:clientData/>
  </xdr:twoCellAnchor>
  <xdr:twoCellAnchor>
    <xdr:from>
      <xdr:col>3</xdr:col>
      <xdr:colOff>171450</xdr:colOff>
      <xdr:row>44</xdr:row>
      <xdr:rowOff>0</xdr:rowOff>
    </xdr:from>
    <xdr:to>
      <xdr:col>4</xdr:col>
      <xdr:colOff>123825</xdr:colOff>
      <xdr:row>44</xdr:row>
      <xdr:rowOff>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4762500" y="1925955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ฝ่ายเครื่องมือฯ</a:t>
          </a:r>
        </a:p>
      </xdr:txBody>
    </xdr:sp>
    <xdr:clientData/>
  </xdr:twoCellAnchor>
  <xdr:twoCellAnchor>
    <xdr:from>
      <xdr:col>3</xdr:col>
      <xdr:colOff>171450</xdr:colOff>
      <xdr:row>44</xdr:row>
      <xdr:rowOff>0</xdr:rowOff>
    </xdr:from>
    <xdr:to>
      <xdr:col>4</xdr:col>
      <xdr:colOff>123825</xdr:colOff>
      <xdr:row>44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762500" y="1925955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ฝ่ายเครื่องมือฯ</a:t>
          </a:r>
        </a:p>
      </xdr:txBody>
    </xdr:sp>
    <xdr:clientData/>
  </xdr:twoCellAnchor>
  <xdr:twoCellAnchor>
    <xdr:from>
      <xdr:col>3</xdr:col>
      <xdr:colOff>171450</xdr:colOff>
      <xdr:row>44</xdr:row>
      <xdr:rowOff>0</xdr:rowOff>
    </xdr:from>
    <xdr:to>
      <xdr:col>4</xdr:col>
      <xdr:colOff>123825</xdr:colOff>
      <xdr:row>44</xdr:row>
      <xdr:rowOff>0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4762500" y="19259550"/>
          <a:ext cx="638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ฝ่ายเครื่องมือฯ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28575</xdr:rowOff>
    </xdr:from>
    <xdr:to>
      <xdr:col>18</xdr:col>
      <xdr:colOff>572558</xdr:colOff>
      <xdr:row>1</xdr:row>
      <xdr:rowOff>7321</xdr:rowOff>
    </xdr:to>
    <xdr:sp macro="" textlink="">
      <xdr:nvSpPr>
        <xdr:cNvPr id="2" name="TextBox 1"/>
        <xdr:cNvSpPr txBox="1"/>
      </xdr:nvSpPr>
      <xdr:spPr>
        <a:xfrm>
          <a:off x="14344650" y="28575"/>
          <a:ext cx="5735108" cy="31213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400" b="0"/>
            <a:t>ต่อเนื่อง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II18"/>
  <sheetViews>
    <sheetView topLeftCell="A7" zoomScaleNormal="100" workbookViewId="0">
      <selection activeCell="C8" sqref="C8"/>
    </sheetView>
  </sheetViews>
  <sheetFormatPr defaultRowHeight="15"/>
  <cols>
    <col min="1" max="8" width="14.7109375" style="1" customWidth="1"/>
    <col min="9" max="9" width="22.85546875" style="1" customWidth="1"/>
    <col min="10" max="242" width="9.140625" style="1"/>
    <col min="243" max="243" width="9.140625" style="2"/>
    <col min="244" max="16384" width="9.140625" style="3"/>
  </cols>
  <sheetData>
    <row r="1" spans="1:243" ht="33.75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243" ht="33.75">
      <c r="A2" s="378" t="s">
        <v>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243" ht="9" customHeight="1"/>
    <row r="4" spans="1:243" ht="23.25">
      <c r="A4" s="4" t="s">
        <v>30</v>
      </c>
    </row>
    <row r="5" spans="1:243" s="11" customFormat="1" ht="21">
      <c r="A5" s="379" t="s">
        <v>129</v>
      </c>
      <c r="B5" s="379"/>
      <c r="C5" s="379"/>
      <c r="D5" s="379"/>
      <c r="E5" s="379"/>
      <c r="F5" s="379"/>
      <c r="G5" s="379"/>
      <c r="H5" s="379"/>
      <c r="I5" s="5" t="s">
        <v>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10"/>
    </row>
    <row r="6" spans="1:243" s="11" customFormat="1" ht="21">
      <c r="A6" s="6" t="s">
        <v>130</v>
      </c>
      <c r="B6" s="6"/>
      <c r="C6" s="6"/>
      <c r="D6" s="6"/>
      <c r="E6" s="6"/>
      <c r="F6" s="6"/>
      <c r="G6" s="6"/>
      <c r="H6" s="6"/>
      <c r="I6" s="5" t="s">
        <v>145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10"/>
    </row>
    <row r="7" spans="1:243" s="11" customFormat="1" ht="21">
      <c r="A7" s="6" t="s">
        <v>131</v>
      </c>
      <c r="B7" s="6"/>
      <c r="C7" s="6"/>
      <c r="D7" s="6"/>
      <c r="E7" s="6"/>
      <c r="F7" s="6"/>
      <c r="G7" s="6"/>
      <c r="H7" s="6"/>
      <c r="I7" s="5" t="s">
        <v>143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10"/>
    </row>
    <row r="8" spans="1:243" s="11" customFormat="1" ht="21">
      <c r="A8" s="6" t="s">
        <v>132</v>
      </c>
      <c r="B8" s="6"/>
      <c r="C8" s="6"/>
      <c r="D8" s="6"/>
      <c r="E8" s="6"/>
      <c r="F8" s="6"/>
      <c r="G8" s="6"/>
      <c r="H8" s="6"/>
      <c r="I8" s="5" t="s">
        <v>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10"/>
    </row>
    <row r="9" spans="1:243" s="11" customFormat="1" ht="21">
      <c r="A9" s="6" t="s">
        <v>134</v>
      </c>
      <c r="B9" s="6"/>
      <c r="C9" s="6"/>
      <c r="D9" s="6"/>
      <c r="E9" s="6"/>
      <c r="F9" s="6"/>
      <c r="G9" s="6"/>
      <c r="H9" s="6"/>
      <c r="I9" s="5" t="s">
        <v>3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10"/>
    </row>
    <row r="10" spans="1:243" s="11" customFormat="1" ht="21">
      <c r="A10" s="6" t="s">
        <v>144</v>
      </c>
      <c r="B10" s="6"/>
      <c r="C10" s="6"/>
      <c r="D10" s="6"/>
      <c r="E10" s="6"/>
      <c r="F10" s="6"/>
      <c r="G10" s="6"/>
      <c r="H10" s="6"/>
      <c r="I10" s="5" t="s">
        <v>146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10"/>
    </row>
    <row r="11" spans="1:243" s="11" customFormat="1" ht="21">
      <c r="A11" s="7" t="s">
        <v>133</v>
      </c>
      <c r="B11" s="6"/>
      <c r="C11" s="6"/>
      <c r="D11" s="6"/>
      <c r="E11" s="6"/>
      <c r="F11" s="6"/>
      <c r="G11" s="6"/>
      <c r="H11" s="6"/>
      <c r="I11" s="5" t="s">
        <v>147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10"/>
    </row>
    <row r="12" spans="1:243" s="13" customFormat="1" ht="21">
      <c r="A12" s="7" t="s">
        <v>53</v>
      </c>
      <c r="B12" s="6"/>
      <c r="C12" s="6"/>
      <c r="D12" s="6"/>
      <c r="E12" s="6"/>
      <c r="F12" s="6"/>
      <c r="G12" s="6"/>
      <c r="H12" s="6"/>
      <c r="I12" s="5" t="s">
        <v>15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12"/>
    </row>
    <row r="13" spans="1:243" s="13" customFormat="1" ht="21">
      <c r="A13" s="7" t="s">
        <v>54</v>
      </c>
      <c r="B13" s="6"/>
      <c r="C13" s="6"/>
      <c r="D13" s="6"/>
      <c r="E13" s="6"/>
      <c r="F13" s="6"/>
      <c r="G13" s="6"/>
      <c r="H13" s="6"/>
      <c r="I13" s="5" t="s">
        <v>148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12"/>
    </row>
    <row r="14" spans="1:243" s="13" customFormat="1" ht="21">
      <c r="A14" s="7" t="s">
        <v>55</v>
      </c>
      <c r="B14" s="6"/>
      <c r="C14" s="6"/>
      <c r="D14" s="6"/>
      <c r="E14" s="6"/>
      <c r="F14" s="6"/>
      <c r="G14" s="6"/>
      <c r="H14" s="6"/>
      <c r="I14" s="5" t="s">
        <v>29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12"/>
    </row>
    <row r="15" spans="1:243" s="13" customFormat="1" ht="21">
      <c r="A15" s="7" t="s">
        <v>136</v>
      </c>
      <c r="B15" s="6"/>
      <c r="C15" s="6"/>
      <c r="D15" s="6"/>
      <c r="E15" s="6"/>
      <c r="F15" s="6"/>
      <c r="G15" s="6"/>
      <c r="H15" s="6"/>
      <c r="I15" s="5" t="s">
        <v>29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12"/>
    </row>
    <row r="16" spans="1:243" s="13" customFormat="1" ht="21">
      <c r="A16" s="7" t="s">
        <v>135</v>
      </c>
      <c r="B16" s="6"/>
      <c r="C16" s="6"/>
      <c r="D16" s="6"/>
      <c r="E16" s="6"/>
      <c r="F16" s="6"/>
      <c r="G16" s="6"/>
      <c r="H16" s="6"/>
      <c r="I16" s="5" t="s">
        <v>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12"/>
    </row>
    <row r="17" spans="1:243" s="13" customFormat="1" ht="21">
      <c r="A17" s="7" t="s">
        <v>56</v>
      </c>
      <c r="B17" s="6"/>
      <c r="C17" s="6"/>
      <c r="D17" s="6"/>
      <c r="E17" s="6"/>
      <c r="F17" s="6"/>
      <c r="G17" s="6"/>
      <c r="H17" s="6"/>
      <c r="I17" s="5" t="s">
        <v>3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12"/>
    </row>
    <row r="18" spans="1:243" s="13" customFormat="1" ht="21">
      <c r="A18" s="7" t="s">
        <v>57</v>
      </c>
      <c r="B18" s="6"/>
      <c r="C18" s="6"/>
      <c r="D18" s="6"/>
      <c r="E18" s="6"/>
      <c r="F18" s="6"/>
      <c r="G18" s="6"/>
      <c r="H18" s="6"/>
      <c r="I18" s="5" t="s">
        <v>3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12"/>
    </row>
  </sheetData>
  <mergeCells count="3">
    <mergeCell ref="A1:M1"/>
    <mergeCell ref="A2:M2"/>
    <mergeCell ref="A5:H5"/>
  </mergeCells>
  <phoneticPr fontId="1" type="noConversion"/>
  <pageMargins left="0.27559055118110237" right="0.27559055118110237" top="0.35433070866141736" bottom="0.35433070866141736" header="0.15748031496062992" footer="0.15748031496062992"/>
  <pageSetup paperSize="9" scale="80" orientation="landscape" r:id="rId1"/>
  <headerFooter alignWithMargins="0">
    <oddFooter>&amp;C&amp;"JasmineUPC,ตัวหนา"&amp;20 &amp;16&amp;P&amp;R&amp;D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T35"/>
  <sheetViews>
    <sheetView tabSelected="1" topLeftCell="I7" zoomScale="70" zoomScaleNormal="70" workbookViewId="0">
      <selection activeCell="B8" sqref="B8"/>
    </sheetView>
  </sheetViews>
  <sheetFormatPr defaultRowHeight="21"/>
  <cols>
    <col min="1" max="1" width="7.140625" style="25" customWidth="1"/>
    <col min="2" max="2" width="25.140625" style="25" customWidth="1"/>
    <col min="3" max="3" width="21.7109375" style="25" customWidth="1"/>
    <col min="4" max="4" width="18.42578125" style="25" customWidth="1"/>
    <col min="5" max="5" width="16.85546875" style="25" customWidth="1"/>
    <col min="6" max="8" width="10.85546875" style="25" customWidth="1"/>
    <col min="9" max="9" width="13.85546875" style="25" customWidth="1"/>
    <col min="10" max="10" width="10.85546875" style="25" customWidth="1"/>
    <col min="11" max="11" width="18.28515625" style="25" customWidth="1"/>
    <col min="12" max="13" width="15" style="25" customWidth="1"/>
    <col min="14" max="14" width="14.85546875" style="31" customWidth="1"/>
    <col min="15" max="15" width="24.140625" style="31" customWidth="1"/>
    <col min="16" max="16" width="18.85546875" style="31" customWidth="1"/>
    <col min="17" max="17" width="20.42578125" style="31" customWidth="1"/>
    <col min="18" max="18" width="20.140625" style="31" customWidth="1"/>
    <col min="19" max="19" width="18.28515625" style="25" customWidth="1"/>
    <col min="20" max="16384" width="9.140625" style="25"/>
  </cols>
  <sheetData>
    <row r="1" spans="1:20" ht="26.25">
      <c r="A1" s="380" t="s">
        <v>140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</row>
    <row r="2" spans="1:20" ht="23.25">
      <c r="A2" s="485" t="s">
        <v>127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</row>
    <row r="3" spans="1:20">
      <c r="A3" s="17" t="s">
        <v>122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91"/>
    </row>
    <row r="4" spans="1:20">
      <c r="A4" s="17" t="s">
        <v>121</v>
      </c>
    </row>
    <row r="5" spans="1:20">
      <c r="A5" s="481" t="s">
        <v>7</v>
      </c>
      <c r="B5" s="481" t="s">
        <v>8</v>
      </c>
      <c r="C5" s="481" t="s">
        <v>87</v>
      </c>
      <c r="D5" s="481" t="s">
        <v>88</v>
      </c>
      <c r="E5" s="481" t="s">
        <v>89</v>
      </c>
      <c r="F5" s="478" t="s">
        <v>90</v>
      </c>
      <c r="G5" s="479"/>
      <c r="H5" s="476" t="s">
        <v>91</v>
      </c>
      <c r="I5" s="481" t="s">
        <v>92</v>
      </c>
      <c r="J5" s="481" t="s">
        <v>93</v>
      </c>
      <c r="K5" s="481" t="s">
        <v>94</v>
      </c>
      <c r="L5" s="481" t="s">
        <v>95</v>
      </c>
      <c r="M5" s="483" t="s">
        <v>96</v>
      </c>
      <c r="N5" s="481" t="s">
        <v>97</v>
      </c>
      <c r="O5" s="476" t="s">
        <v>98</v>
      </c>
      <c r="P5" s="483" t="s">
        <v>99</v>
      </c>
      <c r="Q5" s="486" t="s">
        <v>100</v>
      </c>
      <c r="R5" s="483" t="s">
        <v>101</v>
      </c>
      <c r="S5" s="476" t="s">
        <v>102</v>
      </c>
    </row>
    <row r="6" spans="1:20">
      <c r="A6" s="482"/>
      <c r="B6" s="482"/>
      <c r="C6" s="482"/>
      <c r="D6" s="482"/>
      <c r="E6" s="482"/>
      <c r="F6" s="75" t="s">
        <v>13</v>
      </c>
      <c r="G6" s="75" t="s">
        <v>14</v>
      </c>
      <c r="H6" s="477"/>
      <c r="I6" s="482"/>
      <c r="J6" s="482"/>
      <c r="K6" s="482"/>
      <c r="L6" s="482"/>
      <c r="M6" s="484"/>
      <c r="N6" s="482"/>
      <c r="O6" s="477"/>
      <c r="P6" s="484"/>
      <c r="Q6" s="487"/>
      <c r="R6" s="484"/>
      <c r="S6" s="477"/>
    </row>
    <row r="7" spans="1:20">
      <c r="A7" s="19"/>
      <c r="B7" s="20" t="s">
        <v>68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1"/>
      <c r="O7" s="21"/>
      <c r="P7" s="21"/>
      <c r="Q7" s="21"/>
      <c r="R7" s="21"/>
      <c r="S7" s="22"/>
    </row>
    <row r="8" spans="1:20" ht="231">
      <c r="A8" s="90">
        <v>1</v>
      </c>
      <c r="B8" s="92" t="s">
        <v>364</v>
      </c>
      <c r="C8" s="92" t="s">
        <v>920</v>
      </c>
      <c r="D8" s="66" t="s">
        <v>114</v>
      </c>
      <c r="E8" s="92" t="s">
        <v>115</v>
      </c>
      <c r="F8" s="131">
        <v>20196</v>
      </c>
      <c r="G8" s="131">
        <v>20259</v>
      </c>
      <c r="H8" s="92">
        <v>41308.230000000003</v>
      </c>
      <c r="I8" s="92" t="s">
        <v>108</v>
      </c>
      <c r="J8" s="132">
        <v>0.8</v>
      </c>
      <c r="K8" s="134">
        <v>80</v>
      </c>
      <c r="L8" s="92" t="s">
        <v>335</v>
      </c>
      <c r="M8" s="93" t="s">
        <v>103</v>
      </c>
      <c r="N8" s="94" t="s">
        <v>104</v>
      </c>
      <c r="O8" s="94" t="s">
        <v>365</v>
      </c>
      <c r="P8" s="133">
        <v>20302</v>
      </c>
      <c r="Q8" s="95" t="s">
        <v>105</v>
      </c>
      <c r="R8" s="95" t="s">
        <v>113</v>
      </c>
      <c r="S8" s="92" t="s">
        <v>337</v>
      </c>
    </row>
    <row r="9" spans="1:20" ht="168">
      <c r="A9" s="90">
        <v>2</v>
      </c>
      <c r="B9" s="92" t="s">
        <v>366</v>
      </c>
      <c r="C9" s="92" t="s">
        <v>367</v>
      </c>
      <c r="D9" s="66" t="s">
        <v>114</v>
      </c>
      <c r="E9" s="92" t="s">
        <v>115</v>
      </c>
      <c r="F9" s="131">
        <v>20157</v>
      </c>
      <c r="G9" s="131">
        <v>20283</v>
      </c>
      <c r="H9" s="92">
        <v>45318.69</v>
      </c>
      <c r="I9" s="92" t="s">
        <v>108</v>
      </c>
      <c r="J9" s="132">
        <v>0.8</v>
      </c>
      <c r="K9" s="134">
        <v>94</v>
      </c>
      <c r="L9" s="92" t="s">
        <v>335</v>
      </c>
      <c r="M9" s="93" t="s">
        <v>103</v>
      </c>
      <c r="N9" s="94" t="s">
        <v>110</v>
      </c>
      <c r="O9" s="94" t="s">
        <v>111</v>
      </c>
      <c r="P9" s="94"/>
      <c r="Q9" s="95" t="s">
        <v>112</v>
      </c>
      <c r="R9" s="95" t="s">
        <v>113</v>
      </c>
      <c r="S9" s="92" t="s">
        <v>338</v>
      </c>
    </row>
    <row r="10" spans="1:20" ht="168">
      <c r="A10" s="90">
        <v>3</v>
      </c>
      <c r="B10" s="92" t="s">
        <v>368</v>
      </c>
      <c r="C10" s="92" t="s">
        <v>919</v>
      </c>
      <c r="D10" s="66" t="s">
        <v>114</v>
      </c>
      <c r="E10" s="92" t="s">
        <v>115</v>
      </c>
      <c r="F10" s="131">
        <v>20251</v>
      </c>
      <c r="G10" s="131">
        <v>20343</v>
      </c>
      <c r="H10" s="92">
        <v>31138.32</v>
      </c>
      <c r="I10" s="92" t="s">
        <v>108</v>
      </c>
      <c r="J10" s="132">
        <v>0.8</v>
      </c>
      <c r="K10" s="134">
        <v>84</v>
      </c>
      <c r="L10" s="92" t="s">
        <v>335</v>
      </c>
      <c r="M10" s="93" t="s">
        <v>103</v>
      </c>
      <c r="N10" s="94" t="s">
        <v>118</v>
      </c>
      <c r="O10" s="94" t="s">
        <v>339</v>
      </c>
      <c r="P10" s="94"/>
      <c r="Q10" s="96" t="s">
        <v>105</v>
      </c>
      <c r="R10" s="95" t="s">
        <v>336</v>
      </c>
      <c r="S10" s="92" t="s">
        <v>338</v>
      </c>
    </row>
    <row r="11" spans="1:20" ht="168">
      <c r="A11" s="90">
        <v>4</v>
      </c>
      <c r="B11" s="92" t="s">
        <v>369</v>
      </c>
      <c r="C11" s="92" t="s">
        <v>277</v>
      </c>
      <c r="D11" s="66" t="s">
        <v>114</v>
      </c>
      <c r="E11" s="92" t="s">
        <v>115</v>
      </c>
      <c r="F11" s="131">
        <v>20252</v>
      </c>
      <c r="G11" s="131">
        <v>20332</v>
      </c>
      <c r="H11" s="92">
        <v>35708.04</v>
      </c>
      <c r="I11" s="92" t="s">
        <v>108</v>
      </c>
      <c r="J11" s="132">
        <v>0.8</v>
      </c>
      <c r="K11" s="134">
        <v>87.71</v>
      </c>
      <c r="L11" s="92" t="s">
        <v>335</v>
      </c>
      <c r="M11" s="93" t="s">
        <v>103</v>
      </c>
      <c r="N11" s="94" t="s">
        <v>110</v>
      </c>
      <c r="O11" s="94" t="s">
        <v>340</v>
      </c>
      <c r="P11" s="94"/>
      <c r="Q11" s="94" t="s">
        <v>105</v>
      </c>
      <c r="R11" s="95" t="s">
        <v>117</v>
      </c>
      <c r="S11" s="92" t="s">
        <v>338</v>
      </c>
    </row>
    <row r="12" spans="1:20" ht="168">
      <c r="A12" s="90">
        <v>5</v>
      </c>
      <c r="B12" s="92" t="s">
        <v>370</v>
      </c>
      <c r="C12" s="92" t="s">
        <v>371</v>
      </c>
      <c r="D12" s="66" t="s">
        <v>114</v>
      </c>
      <c r="E12" s="92" t="s">
        <v>115</v>
      </c>
      <c r="F12" s="131">
        <v>20300</v>
      </c>
      <c r="G12" s="131">
        <v>20349</v>
      </c>
      <c r="H12" s="92">
        <v>33336</v>
      </c>
      <c r="I12" s="92" t="s">
        <v>108</v>
      </c>
      <c r="J12" s="132">
        <v>0.8</v>
      </c>
      <c r="K12" s="134">
        <v>86</v>
      </c>
      <c r="L12" s="92" t="s">
        <v>335</v>
      </c>
      <c r="M12" s="93" t="s">
        <v>103</v>
      </c>
      <c r="N12" s="94" t="s">
        <v>118</v>
      </c>
      <c r="O12" s="94" t="s">
        <v>339</v>
      </c>
      <c r="P12" s="94"/>
      <c r="Q12" s="94" t="s">
        <v>105</v>
      </c>
      <c r="R12" s="94" t="s">
        <v>116</v>
      </c>
      <c r="S12" s="92" t="s">
        <v>338</v>
      </c>
    </row>
    <row r="13" spans="1:20" ht="210">
      <c r="A13" s="90">
        <v>6</v>
      </c>
      <c r="B13" s="92" t="s">
        <v>372</v>
      </c>
      <c r="C13" s="92" t="s">
        <v>373</v>
      </c>
      <c r="D13" s="66" t="s">
        <v>114</v>
      </c>
      <c r="E13" s="92" t="s">
        <v>115</v>
      </c>
      <c r="F13" s="131">
        <v>20315</v>
      </c>
      <c r="G13" s="131">
        <v>20318</v>
      </c>
      <c r="H13" s="92">
        <v>21568.5</v>
      </c>
      <c r="I13" s="92" t="s">
        <v>108</v>
      </c>
      <c r="J13" s="132">
        <v>0.8</v>
      </c>
      <c r="K13" s="134">
        <v>95</v>
      </c>
      <c r="L13" s="92" t="s">
        <v>335</v>
      </c>
      <c r="M13" s="93" t="s">
        <v>103</v>
      </c>
      <c r="N13" s="94" t="s">
        <v>118</v>
      </c>
      <c r="O13" s="94" t="s">
        <v>341</v>
      </c>
      <c r="P13" s="94"/>
      <c r="Q13" s="94" t="s">
        <v>342</v>
      </c>
      <c r="R13" s="94" t="s">
        <v>336</v>
      </c>
      <c r="S13" s="92" t="s">
        <v>338</v>
      </c>
    </row>
    <row r="14" spans="1:20" ht="273">
      <c r="A14" s="90">
        <v>7</v>
      </c>
      <c r="B14" s="92" t="s">
        <v>374</v>
      </c>
      <c r="C14" s="92" t="s">
        <v>375</v>
      </c>
      <c r="D14" s="66" t="s">
        <v>106</v>
      </c>
      <c r="E14" s="92" t="s">
        <v>343</v>
      </c>
      <c r="F14" s="131">
        <v>20373</v>
      </c>
      <c r="G14" s="131">
        <v>20239</v>
      </c>
      <c r="H14" s="92">
        <v>35260</v>
      </c>
      <c r="I14" s="92" t="s">
        <v>108</v>
      </c>
      <c r="J14" s="132">
        <v>0.8</v>
      </c>
      <c r="K14" s="134">
        <v>82.1</v>
      </c>
      <c r="L14" s="92" t="s">
        <v>335</v>
      </c>
      <c r="M14" s="93" t="s">
        <v>109</v>
      </c>
      <c r="N14" s="94" t="s">
        <v>344</v>
      </c>
      <c r="O14" s="94" t="s">
        <v>376</v>
      </c>
      <c r="P14" s="94"/>
      <c r="Q14" s="94" t="s">
        <v>105</v>
      </c>
      <c r="R14" s="94" t="s">
        <v>117</v>
      </c>
      <c r="S14" s="92" t="s">
        <v>377</v>
      </c>
    </row>
    <row r="15" spans="1:20" ht="168">
      <c r="A15" s="90">
        <v>8</v>
      </c>
      <c r="B15" s="92" t="s">
        <v>378</v>
      </c>
      <c r="C15" s="92" t="s">
        <v>288</v>
      </c>
      <c r="D15" s="66" t="s">
        <v>114</v>
      </c>
      <c r="E15" s="92" t="s">
        <v>115</v>
      </c>
      <c r="F15" s="131">
        <v>20426</v>
      </c>
      <c r="G15" s="131">
        <v>20697</v>
      </c>
      <c r="H15" s="92">
        <v>32500</v>
      </c>
      <c r="I15" s="92" t="s">
        <v>108</v>
      </c>
      <c r="J15" s="132">
        <v>0.8</v>
      </c>
      <c r="K15" s="134">
        <v>93.48</v>
      </c>
      <c r="L15" s="92" t="s">
        <v>335</v>
      </c>
      <c r="M15" s="93" t="s">
        <v>103</v>
      </c>
      <c r="N15" s="92" t="s">
        <v>104</v>
      </c>
      <c r="O15" s="94" t="s">
        <v>379</v>
      </c>
      <c r="P15" s="94"/>
      <c r="Q15" s="94"/>
      <c r="R15" s="94" t="s">
        <v>113</v>
      </c>
      <c r="S15" s="92" t="s">
        <v>338</v>
      </c>
    </row>
    <row r="16" spans="1:20" ht="168">
      <c r="A16" s="90">
        <v>9</v>
      </c>
      <c r="B16" s="92" t="s">
        <v>380</v>
      </c>
      <c r="C16" s="92" t="s">
        <v>381</v>
      </c>
      <c r="D16" s="66" t="s">
        <v>114</v>
      </c>
      <c r="E16" s="92" t="s">
        <v>115</v>
      </c>
      <c r="F16" s="131">
        <v>20469</v>
      </c>
      <c r="G16" s="131">
        <v>20557</v>
      </c>
      <c r="H16" s="92">
        <v>63000</v>
      </c>
      <c r="I16" s="92" t="s">
        <v>108</v>
      </c>
      <c r="J16" s="132">
        <v>0.8</v>
      </c>
      <c r="K16" s="134"/>
      <c r="L16" s="92" t="s">
        <v>335</v>
      </c>
      <c r="M16" s="93" t="s">
        <v>103</v>
      </c>
      <c r="N16" s="92" t="s">
        <v>104</v>
      </c>
      <c r="O16" s="94"/>
      <c r="P16" s="94"/>
      <c r="Q16" s="94" t="s">
        <v>112</v>
      </c>
      <c r="R16" s="94" t="s">
        <v>113</v>
      </c>
      <c r="S16" s="92" t="s">
        <v>338</v>
      </c>
    </row>
    <row r="17" spans="1:19" ht="187.5">
      <c r="A17" s="90">
        <v>10</v>
      </c>
      <c r="B17" s="92" t="s">
        <v>382</v>
      </c>
      <c r="C17" s="92" t="s">
        <v>383</v>
      </c>
      <c r="D17" s="66" t="s">
        <v>106</v>
      </c>
      <c r="E17" s="92" t="s">
        <v>343</v>
      </c>
      <c r="F17" s="131">
        <v>20486</v>
      </c>
      <c r="G17" s="131">
        <v>20564</v>
      </c>
      <c r="H17" s="92">
        <v>60000</v>
      </c>
      <c r="I17" s="92" t="s">
        <v>108</v>
      </c>
      <c r="J17" s="132">
        <v>0.8</v>
      </c>
      <c r="K17" s="134">
        <v>81.099999999999994</v>
      </c>
      <c r="L17" s="92" t="s">
        <v>335</v>
      </c>
      <c r="M17" s="92" t="s">
        <v>109</v>
      </c>
      <c r="N17" s="92" t="s">
        <v>344</v>
      </c>
      <c r="O17" s="94" t="s">
        <v>345</v>
      </c>
      <c r="P17" s="94"/>
      <c r="Q17" s="94" t="s">
        <v>384</v>
      </c>
      <c r="R17" s="94" t="s">
        <v>117</v>
      </c>
      <c r="S17" s="92" t="s">
        <v>346</v>
      </c>
    </row>
    <row r="18" spans="1:19" ht="168">
      <c r="A18" s="90">
        <v>11</v>
      </c>
      <c r="B18" s="92" t="s">
        <v>385</v>
      </c>
      <c r="C18" s="92" t="s">
        <v>386</v>
      </c>
      <c r="D18" s="66"/>
      <c r="E18" s="92" t="s">
        <v>115</v>
      </c>
      <c r="F18" s="131">
        <v>20525</v>
      </c>
      <c r="G18" s="131">
        <v>20698</v>
      </c>
      <c r="H18" s="92">
        <v>121730</v>
      </c>
      <c r="I18" s="92" t="s">
        <v>108</v>
      </c>
      <c r="J18" s="132">
        <v>0.8</v>
      </c>
      <c r="K18" s="134">
        <v>80</v>
      </c>
      <c r="L18" s="92" t="s">
        <v>335</v>
      </c>
      <c r="M18" s="92" t="s">
        <v>103</v>
      </c>
      <c r="N18" s="92" t="s">
        <v>110</v>
      </c>
      <c r="O18" s="94" t="s">
        <v>347</v>
      </c>
      <c r="P18" s="94"/>
      <c r="Q18" s="94" t="s">
        <v>384</v>
      </c>
      <c r="R18" s="94" t="s">
        <v>117</v>
      </c>
      <c r="S18" s="92" t="s">
        <v>387</v>
      </c>
    </row>
    <row r="19" spans="1:19" ht="231">
      <c r="A19" s="90">
        <v>12</v>
      </c>
      <c r="B19" s="92" t="s">
        <v>297</v>
      </c>
      <c r="C19" s="66" t="s">
        <v>298</v>
      </c>
      <c r="D19" s="66" t="s">
        <v>114</v>
      </c>
      <c r="E19" s="92" t="s">
        <v>107</v>
      </c>
      <c r="F19" s="131">
        <v>19998</v>
      </c>
      <c r="G19" s="131">
        <v>20362</v>
      </c>
      <c r="H19" s="92">
        <v>14031.38</v>
      </c>
      <c r="I19" s="92" t="s">
        <v>108</v>
      </c>
      <c r="J19" s="132">
        <v>0.8</v>
      </c>
      <c r="K19" s="134">
        <v>100</v>
      </c>
      <c r="L19" s="92" t="s">
        <v>335</v>
      </c>
      <c r="M19" s="92" t="s">
        <v>103</v>
      </c>
      <c r="N19" s="92" t="s">
        <v>118</v>
      </c>
      <c r="O19" s="94" t="s">
        <v>388</v>
      </c>
      <c r="P19" s="94" t="s">
        <v>348</v>
      </c>
      <c r="Q19" s="94" t="s">
        <v>112</v>
      </c>
      <c r="R19" s="94" t="s">
        <v>117</v>
      </c>
      <c r="S19" s="92" t="s">
        <v>349</v>
      </c>
    </row>
    <row r="20" spans="1:19" ht="231">
      <c r="A20" s="90">
        <v>13</v>
      </c>
      <c r="B20" s="92" t="s">
        <v>302</v>
      </c>
      <c r="C20" s="92" t="s">
        <v>303</v>
      </c>
      <c r="D20" s="66" t="s">
        <v>114</v>
      </c>
      <c r="E20" s="92" t="s">
        <v>115</v>
      </c>
      <c r="F20" s="131">
        <v>19998</v>
      </c>
      <c r="G20" s="131">
        <v>20362</v>
      </c>
      <c r="H20" s="92">
        <v>252125.62</v>
      </c>
      <c r="I20" s="92" t="s">
        <v>108</v>
      </c>
      <c r="J20" s="132">
        <v>0.8</v>
      </c>
      <c r="K20" s="134">
        <v>87</v>
      </c>
      <c r="L20" s="92" t="s">
        <v>335</v>
      </c>
      <c r="M20" s="92" t="s">
        <v>103</v>
      </c>
      <c r="N20" s="92" t="s">
        <v>351</v>
      </c>
      <c r="O20" s="94" t="s">
        <v>389</v>
      </c>
      <c r="P20" s="94"/>
      <c r="Q20" s="94" t="s">
        <v>112</v>
      </c>
      <c r="R20" s="94" t="s">
        <v>117</v>
      </c>
      <c r="S20" s="92" t="s">
        <v>349</v>
      </c>
    </row>
    <row r="21" spans="1:19" ht="189">
      <c r="A21" s="90">
        <v>14</v>
      </c>
      <c r="B21" s="92" t="s">
        <v>391</v>
      </c>
      <c r="C21" s="92" t="s">
        <v>392</v>
      </c>
      <c r="D21" s="66" t="s">
        <v>106</v>
      </c>
      <c r="E21" s="92" t="s">
        <v>115</v>
      </c>
      <c r="F21" s="131">
        <v>19998</v>
      </c>
      <c r="G21" s="131">
        <v>20362</v>
      </c>
      <c r="H21" s="92">
        <v>44579.45</v>
      </c>
      <c r="I21" s="92" t="s">
        <v>108</v>
      </c>
      <c r="J21" s="132">
        <v>0.8</v>
      </c>
      <c r="K21" s="134">
        <v>92</v>
      </c>
      <c r="L21" s="92" t="s">
        <v>335</v>
      </c>
      <c r="M21" s="92" t="s">
        <v>103</v>
      </c>
      <c r="N21" s="92" t="s">
        <v>351</v>
      </c>
      <c r="O21" s="94" t="s">
        <v>393</v>
      </c>
      <c r="P21" s="94" t="s">
        <v>390</v>
      </c>
      <c r="Q21" s="94" t="s">
        <v>112</v>
      </c>
      <c r="R21" s="94" t="s">
        <v>117</v>
      </c>
      <c r="S21" s="92" t="s">
        <v>352</v>
      </c>
    </row>
    <row r="22" spans="1:19" ht="189">
      <c r="A22" s="90">
        <v>15</v>
      </c>
      <c r="B22" s="92" t="s">
        <v>307</v>
      </c>
      <c r="C22" s="92" t="s">
        <v>308</v>
      </c>
      <c r="D22" s="66" t="s">
        <v>114</v>
      </c>
      <c r="E22" s="92" t="s">
        <v>343</v>
      </c>
      <c r="F22" s="131">
        <v>19998</v>
      </c>
      <c r="G22" s="131">
        <v>20362</v>
      </c>
      <c r="H22" s="92">
        <v>61757.51</v>
      </c>
      <c r="I22" s="92" t="s">
        <v>108</v>
      </c>
      <c r="J22" s="132">
        <v>0.8</v>
      </c>
      <c r="K22" s="134">
        <v>90</v>
      </c>
      <c r="L22" s="92" t="s">
        <v>335</v>
      </c>
      <c r="M22" s="92" t="s">
        <v>103</v>
      </c>
      <c r="N22" s="92" t="s">
        <v>351</v>
      </c>
      <c r="O22" s="94" t="s">
        <v>353</v>
      </c>
      <c r="P22" s="94"/>
      <c r="Q22" s="94" t="s">
        <v>112</v>
      </c>
      <c r="R22" s="94" t="s">
        <v>117</v>
      </c>
      <c r="S22" s="92" t="s">
        <v>394</v>
      </c>
    </row>
    <row r="23" spans="1:19" ht="168">
      <c r="A23" s="90">
        <v>16</v>
      </c>
      <c r="B23" s="92" t="s">
        <v>309</v>
      </c>
      <c r="C23" s="92" t="s">
        <v>310</v>
      </c>
      <c r="D23" s="66" t="s">
        <v>114</v>
      </c>
      <c r="E23" s="92" t="s">
        <v>343</v>
      </c>
      <c r="F23" s="131">
        <v>20241</v>
      </c>
      <c r="G23" s="131">
        <v>20362</v>
      </c>
      <c r="H23" s="92">
        <v>67160.22</v>
      </c>
      <c r="I23" s="92" t="s">
        <v>108</v>
      </c>
      <c r="J23" s="132">
        <v>0.8</v>
      </c>
      <c r="K23" s="134">
        <v>88</v>
      </c>
      <c r="L23" s="92" t="s">
        <v>335</v>
      </c>
      <c r="M23" s="92" t="s">
        <v>103</v>
      </c>
      <c r="N23" s="92" t="s">
        <v>351</v>
      </c>
      <c r="O23" s="94" t="s">
        <v>355</v>
      </c>
      <c r="P23" s="94"/>
      <c r="Q23" s="94" t="s">
        <v>112</v>
      </c>
      <c r="R23" s="94" t="s">
        <v>117</v>
      </c>
      <c r="S23" s="92" t="s">
        <v>354</v>
      </c>
    </row>
    <row r="24" spans="1:19" ht="168">
      <c r="A24" s="90">
        <v>17</v>
      </c>
      <c r="B24" s="92" t="s">
        <v>311</v>
      </c>
      <c r="C24" s="66" t="s">
        <v>312</v>
      </c>
      <c r="D24" s="66" t="s">
        <v>114</v>
      </c>
      <c r="E24" s="92" t="s">
        <v>343</v>
      </c>
      <c r="F24" s="131">
        <v>20241</v>
      </c>
      <c r="G24" s="131">
        <v>20362</v>
      </c>
      <c r="H24" s="92">
        <v>41982.91</v>
      </c>
      <c r="I24" s="92" t="s">
        <v>108</v>
      </c>
      <c r="J24" s="132">
        <v>0.8</v>
      </c>
      <c r="K24" s="134">
        <v>100</v>
      </c>
      <c r="L24" s="92" t="s">
        <v>335</v>
      </c>
      <c r="M24" s="92" t="s">
        <v>103</v>
      </c>
      <c r="N24" s="92" t="s">
        <v>351</v>
      </c>
      <c r="O24" s="94" t="s">
        <v>355</v>
      </c>
      <c r="P24" s="94"/>
      <c r="Q24" s="94" t="s">
        <v>112</v>
      </c>
      <c r="R24" s="94" t="s">
        <v>117</v>
      </c>
      <c r="S24" s="92" t="s">
        <v>354</v>
      </c>
    </row>
    <row r="25" spans="1:19" ht="168">
      <c r="A25" s="90">
        <v>18</v>
      </c>
      <c r="B25" s="92" t="s">
        <v>356</v>
      </c>
      <c r="C25" s="92" t="s">
        <v>314</v>
      </c>
      <c r="D25" s="66" t="s">
        <v>114</v>
      </c>
      <c r="E25" s="92" t="s">
        <v>343</v>
      </c>
      <c r="F25" s="131">
        <v>20241</v>
      </c>
      <c r="G25" s="131">
        <v>20362</v>
      </c>
      <c r="H25" s="92">
        <v>32543.71</v>
      </c>
      <c r="I25" s="92" t="s">
        <v>108</v>
      </c>
      <c r="J25" s="132">
        <v>0.8</v>
      </c>
      <c r="K25" s="134">
        <v>89</v>
      </c>
      <c r="L25" s="92" t="s">
        <v>335</v>
      </c>
      <c r="M25" s="92" t="s">
        <v>103</v>
      </c>
      <c r="N25" s="92" t="s">
        <v>351</v>
      </c>
      <c r="O25" s="94" t="s">
        <v>393</v>
      </c>
      <c r="P25" s="94"/>
      <c r="Q25" s="94" t="s">
        <v>112</v>
      </c>
      <c r="R25" s="94" t="s">
        <v>117</v>
      </c>
      <c r="S25" s="92" t="s">
        <v>395</v>
      </c>
    </row>
    <row r="26" spans="1:19" ht="89.25" customHeight="1">
      <c r="A26" s="90">
        <v>19</v>
      </c>
      <c r="B26" s="92" t="s">
        <v>357</v>
      </c>
      <c r="C26" s="92" t="s">
        <v>918</v>
      </c>
      <c r="D26" s="66" t="s">
        <v>114</v>
      </c>
      <c r="E26" s="92" t="s">
        <v>350</v>
      </c>
      <c r="F26" s="131">
        <v>20241</v>
      </c>
      <c r="G26" s="131">
        <v>20362</v>
      </c>
      <c r="H26" s="92">
        <v>14931.38</v>
      </c>
      <c r="I26" s="92" t="s">
        <v>108</v>
      </c>
      <c r="J26" s="132">
        <v>0.8</v>
      </c>
      <c r="K26" s="134">
        <v>87.6</v>
      </c>
      <c r="L26" s="92" t="s">
        <v>335</v>
      </c>
      <c r="M26" s="92" t="s">
        <v>103</v>
      </c>
      <c r="N26" s="92" t="s">
        <v>111</v>
      </c>
      <c r="O26" s="94"/>
      <c r="P26" s="94"/>
      <c r="Q26" s="94" t="s">
        <v>112</v>
      </c>
      <c r="R26" s="94" t="s">
        <v>117</v>
      </c>
      <c r="S26" s="92" t="s">
        <v>396</v>
      </c>
    </row>
    <row r="27" spans="1:19" ht="168">
      <c r="A27" s="90">
        <v>20</v>
      </c>
      <c r="B27" s="92" t="s">
        <v>317</v>
      </c>
      <c r="C27" s="66" t="s">
        <v>298</v>
      </c>
      <c r="D27" s="66" t="s">
        <v>114</v>
      </c>
      <c r="E27" s="92" t="s">
        <v>350</v>
      </c>
      <c r="F27" s="131">
        <v>20241</v>
      </c>
      <c r="G27" s="131">
        <v>20362</v>
      </c>
      <c r="H27" s="92">
        <v>14496.08</v>
      </c>
      <c r="I27" s="92" t="s">
        <v>108</v>
      </c>
      <c r="J27" s="132">
        <v>0.8</v>
      </c>
      <c r="K27" s="134"/>
      <c r="L27" s="92" t="s">
        <v>335</v>
      </c>
      <c r="M27" s="92" t="s">
        <v>103</v>
      </c>
      <c r="N27" s="92" t="s">
        <v>111</v>
      </c>
      <c r="O27" s="94" t="s">
        <v>358</v>
      </c>
      <c r="P27" s="94"/>
      <c r="Q27" s="94" t="s">
        <v>112</v>
      </c>
      <c r="R27" s="94" t="s">
        <v>117</v>
      </c>
      <c r="S27" s="92" t="s">
        <v>397</v>
      </c>
    </row>
    <row r="28" spans="1:19" ht="105">
      <c r="A28" s="90">
        <v>21</v>
      </c>
      <c r="B28" s="92" t="s">
        <v>318</v>
      </c>
      <c r="C28" s="66" t="s">
        <v>319</v>
      </c>
      <c r="D28" s="66" t="s">
        <v>114</v>
      </c>
      <c r="E28" s="92" t="s">
        <v>343</v>
      </c>
      <c r="F28" s="131">
        <v>20241</v>
      </c>
      <c r="G28" s="131">
        <v>20362</v>
      </c>
      <c r="H28" s="92">
        <v>144102.25</v>
      </c>
      <c r="I28" s="92" t="s">
        <v>108</v>
      </c>
      <c r="J28" s="132">
        <v>0.8</v>
      </c>
      <c r="K28" s="134">
        <v>80</v>
      </c>
      <c r="L28" s="92" t="s">
        <v>335</v>
      </c>
      <c r="M28" s="92" t="s">
        <v>103</v>
      </c>
      <c r="N28" s="92" t="s">
        <v>351</v>
      </c>
      <c r="O28" s="94"/>
      <c r="P28" s="94"/>
      <c r="Q28" s="94" t="s">
        <v>112</v>
      </c>
      <c r="R28" s="94" t="s">
        <v>117</v>
      </c>
      <c r="S28" s="92" t="s">
        <v>396</v>
      </c>
    </row>
    <row r="29" spans="1:19" ht="105">
      <c r="A29" s="90">
        <v>22</v>
      </c>
      <c r="B29" s="92" t="s">
        <v>321</v>
      </c>
      <c r="C29" s="66" t="s">
        <v>322</v>
      </c>
      <c r="D29" s="66" t="s">
        <v>114</v>
      </c>
      <c r="E29" s="92" t="s">
        <v>343</v>
      </c>
      <c r="F29" s="131">
        <v>20241</v>
      </c>
      <c r="G29" s="131">
        <v>20362</v>
      </c>
      <c r="H29" s="92">
        <v>245000</v>
      </c>
      <c r="I29" s="92" t="s">
        <v>108</v>
      </c>
      <c r="J29" s="132">
        <v>0.8</v>
      </c>
      <c r="K29" s="134">
        <v>89.2</v>
      </c>
      <c r="L29" s="92" t="s">
        <v>335</v>
      </c>
      <c r="M29" s="92" t="s">
        <v>103</v>
      </c>
      <c r="N29" s="92" t="s">
        <v>351</v>
      </c>
      <c r="O29" s="94"/>
      <c r="P29" s="94"/>
      <c r="Q29" s="94" t="s">
        <v>112</v>
      </c>
      <c r="R29" s="94" t="s">
        <v>117</v>
      </c>
      <c r="S29" s="92" t="s">
        <v>359</v>
      </c>
    </row>
    <row r="30" spans="1:19" ht="84">
      <c r="A30" s="90">
        <v>23</v>
      </c>
      <c r="B30" s="92" t="s">
        <v>323</v>
      </c>
      <c r="C30" s="66" t="s">
        <v>330</v>
      </c>
      <c r="D30" s="66" t="s">
        <v>114</v>
      </c>
      <c r="E30" s="92" t="s">
        <v>343</v>
      </c>
      <c r="F30" s="131">
        <v>20241</v>
      </c>
      <c r="G30" s="131">
        <v>20362</v>
      </c>
      <c r="H30" s="92"/>
      <c r="I30" s="92" t="s">
        <v>108</v>
      </c>
      <c r="J30" s="132">
        <v>0.8</v>
      </c>
      <c r="K30" s="134">
        <v>80</v>
      </c>
      <c r="L30" s="92" t="s">
        <v>335</v>
      </c>
      <c r="M30" s="92" t="s">
        <v>103</v>
      </c>
      <c r="N30" s="92" t="s">
        <v>351</v>
      </c>
      <c r="O30" s="94"/>
      <c r="P30" s="94"/>
      <c r="Q30" s="94" t="s">
        <v>112</v>
      </c>
      <c r="R30" s="94" t="s">
        <v>117</v>
      </c>
      <c r="S30" s="92" t="s">
        <v>361</v>
      </c>
    </row>
    <row r="31" spans="1:19" ht="168">
      <c r="A31" s="90">
        <v>24</v>
      </c>
      <c r="B31" s="92" t="s">
        <v>325</v>
      </c>
      <c r="C31" s="66" t="s">
        <v>326</v>
      </c>
      <c r="D31" s="66" t="s">
        <v>114</v>
      </c>
      <c r="E31" s="92" t="s">
        <v>343</v>
      </c>
      <c r="F31" s="131">
        <v>20363</v>
      </c>
      <c r="G31" s="131">
        <v>20728</v>
      </c>
      <c r="H31" s="92">
        <v>39810.050000000003</v>
      </c>
      <c r="I31" s="92" t="s">
        <v>108</v>
      </c>
      <c r="J31" s="132">
        <v>0.8</v>
      </c>
      <c r="K31" s="134">
        <v>95.61</v>
      </c>
      <c r="L31" s="92" t="s">
        <v>335</v>
      </c>
      <c r="M31" s="92" t="s">
        <v>103</v>
      </c>
      <c r="N31" s="92" t="s">
        <v>351</v>
      </c>
      <c r="O31" s="94" t="s">
        <v>398</v>
      </c>
      <c r="P31" s="94"/>
      <c r="Q31" s="94" t="s">
        <v>112</v>
      </c>
      <c r="R31" s="94" t="s">
        <v>117</v>
      </c>
      <c r="S31" s="92" t="s">
        <v>399</v>
      </c>
    </row>
    <row r="32" spans="1:19" ht="105">
      <c r="A32" s="90">
        <v>25</v>
      </c>
      <c r="B32" s="92" t="s">
        <v>327</v>
      </c>
      <c r="C32" s="92" t="s">
        <v>285</v>
      </c>
      <c r="D32" s="66" t="s">
        <v>114</v>
      </c>
      <c r="E32" s="92" t="s">
        <v>343</v>
      </c>
      <c r="F32" s="131">
        <v>20363</v>
      </c>
      <c r="G32" s="131">
        <v>20728</v>
      </c>
      <c r="H32" s="92">
        <v>206578.38</v>
      </c>
      <c r="I32" s="92" t="s">
        <v>108</v>
      </c>
      <c r="J32" s="132">
        <v>0.8</v>
      </c>
      <c r="K32" s="134">
        <v>90.9</v>
      </c>
      <c r="L32" s="92" t="s">
        <v>335</v>
      </c>
      <c r="M32" s="92" t="s">
        <v>103</v>
      </c>
      <c r="N32" s="92" t="s">
        <v>351</v>
      </c>
      <c r="O32" s="94"/>
      <c r="P32" s="94"/>
      <c r="Q32" s="94" t="s">
        <v>112</v>
      </c>
      <c r="R32" s="94" t="s">
        <v>117</v>
      </c>
      <c r="S32" s="92" t="s">
        <v>400</v>
      </c>
    </row>
    <row r="33" spans="1:19" ht="84">
      <c r="A33" s="90">
        <v>26</v>
      </c>
      <c r="B33" s="92" t="s">
        <v>329</v>
      </c>
      <c r="C33" s="66" t="s">
        <v>401</v>
      </c>
      <c r="D33" s="66" t="s">
        <v>114</v>
      </c>
      <c r="E33" s="92" t="s">
        <v>360</v>
      </c>
      <c r="F33" s="131">
        <v>20363</v>
      </c>
      <c r="G33" s="131">
        <v>20728</v>
      </c>
      <c r="H33" s="92">
        <v>45</v>
      </c>
      <c r="I33" s="92" t="s">
        <v>108</v>
      </c>
      <c r="J33" s="132">
        <v>0.8</v>
      </c>
      <c r="K33" s="134">
        <v>90</v>
      </c>
      <c r="L33" s="92" t="s">
        <v>335</v>
      </c>
      <c r="M33" s="92" t="s">
        <v>103</v>
      </c>
      <c r="N33" s="92" t="s">
        <v>351</v>
      </c>
      <c r="O33" s="94"/>
      <c r="P33" s="94"/>
      <c r="Q33" s="94" t="s">
        <v>112</v>
      </c>
      <c r="R33" s="94" t="s">
        <v>117</v>
      </c>
      <c r="S33" s="92" t="s">
        <v>361</v>
      </c>
    </row>
    <row r="34" spans="1:19" ht="231">
      <c r="A34" s="90">
        <v>27</v>
      </c>
      <c r="B34" s="92" t="s">
        <v>402</v>
      </c>
      <c r="C34" s="92" t="s">
        <v>332</v>
      </c>
      <c r="D34" s="66" t="s">
        <v>114</v>
      </c>
      <c r="E34" s="92" t="s">
        <v>403</v>
      </c>
      <c r="F34" s="131">
        <v>20363</v>
      </c>
      <c r="G34" s="131">
        <v>20728</v>
      </c>
      <c r="H34" s="92">
        <v>122176.8</v>
      </c>
      <c r="I34" s="92" t="s">
        <v>108</v>
      </c>
      <c r="J34" s="132">
        <v>0.8</v>
      </c>
      <c r="K34" s="134">
        <v>91.33</v>
      </c>
      <c r="L34" s="92" t="s">
        <v>335</v>
      </c>
      <c r="M34" s="92" t="s">
        <v>103</v>
      </c>
      <c r="N34" s="92" t="s">
        <v>351</v>
      </c>
      <c r="O34" s="94" t="s">
        <v>362</v>
      </c>
      <c r="P34" s="94"/>
      <c r="Q34" s="94" t="s">
        <v>112</v>
      </c>
      <c r="R34" s="94" t="s">
        <v>117</v>
      </c>
      <c r="S34" s="92" t="s">
        <v>404</v>
      </c>
    </row>
    <row r="35" spans="1:19" ht="160.5" customHeight="1">
      <c r="A35" s="90">
        <v>28</v>
      </c>
      <c r="B35" s="92" t="s">
        <v>363</v>
      </c>
      <c r="C35" s="92" t="s">
        <v>405</v>
      </c>
      <c r="D35" s="66" t="s">
        <v>106</v>
      </c>
      <c r="E35" s="92" t="s">
        <v>403</v>
      </c>
      <c r="F35" s="131">
        <v>20363</v>
      </c>
      <c r="G35" s="131">
        <v>20728</v>
      </c>
      <c r="H35" s="92">
        <v>60881.2</v>
      </c>
      <c r="I35" s="92" t="s">
        <v>108</v>
      </c>
      <c r="J35" s="132">
        <v>0.8</v>
      </c>
      <c r="K35" s="134">
        <v>93.33</v>
      </c>
      <c r="L35" s="92" t="s">
        <v>335</v>
      </c>
      <c r="M35" s="92" t="s">
        <v>103</v>
      </c>
      <c r="N35" s="92" t="s">
        <v>351</v>
      </c>
      <c r="O35" s="94" t="s">
        <v>393</v>
      </c>
      <c r="P35" s="94"/>
      <c r="Q35" s="94" t="s">
        <v>112</v>
      </c>
      <c r="R35" s="94" t="s">
        <v>117</v>
      </c>
      <c r="S35" s="92" t="s">
        <v>406</v>
      </c>
    </row>
  </sheetData>
  <mergeCells count="20">
    <mergeCell ref="A1:S1"/>
    <mergeCell ref="A2:S2"/>
    <mergeCell ref="A5:A6"/>
    <mergeCell ref="B5:B6"/>
    <mergeCell ref="C5:C6"/>
    <mergeCell ref="I5:I6"/>
    <mergeCell ref="O5:O6"/>
    <mergeCell ref="P5:P6"/>
    <mergeCell ref="Q5:Q6"/>
    <mergeCell ref="F5:G5"/>
    <mergeCell ref="M5:M6"/>
    <mergeCell ref="N5:N6"/>
    <mergeCell ref="H5:H6"/>
    <mergeCell ref="L5:L6"/>
    <mergeCell ref="D5:D6"/>
    <mergeCell ref="E5:E6"/>
    <mergeCell ref="J5:J6"/>
    <mergeCell ref="K5:K6"/>
    <mergeCell ref="R5:R6"/>
    <mergeCell ref="S5:S6"/>
  </mergeCells>
  <phoneticPr fontId="1" type="noConversion"/>
  <dataValidations count="2">
    <dataValidation type="list" allowBlank="1" showInputMessage="1" showErrorMessage="1" sqref="D8:D35">
      <formula1>"ชุมชน,ภาคเอกชน,ภาครัฐ,หน่วยงานวิชาชีพ,อื่นๆ(ระบุ)"</formula1>
    </dataValidation>
    <dataValidation type="list" allowBlank="1" showInputMessage="1" showErrorMessage="1" sqref="N8:N13">
      <formula1>"ใช้กับการเรียนการสอน,ใช้กับการวิจัย,ใช้กับการขยายผลสู่การปรับปรุงรายวิชา,ใช้กับการขยายผลสู่การเปิดรายวิชาใหม่,ใช้กับการต่อยอดสู่หนังสือหรือตำรา,ใช้กับการเรียนการสอนและการวิจัย"</formula1>
    </dataValidation>
  </dataValidations>
  <printOptions horizontalCentered="1" verticalCentered="1"/>
  <pageMargins left="0.23622047244094491" right="0.23622047244094491" top="0.23622047244094491" bottom="0.39370078740157483" header="0.15748031496062992" footer="0.15748031496062992"/>
  <pageSetup paperSize="9" scale="85" orientation="landscape" cellComments="asDisplayed" r:id="rId1"/>
  <headerFooter>
    <oddFooter>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opLeftCell="A4" zoomScale="70" zoomScaleNormal="70" workbookViewId="0">
      <selection activeCell="D22" sqref="D22"/>
    </sheetView>
  </sheetViews>
  <sheetFormatPr defaultRowHeight="21"/>
  <cols>
    <col min="1" max="1" width="5.85546875" style="25" customWidth="1"/>
    <col min="2" max="2" width="29.140625" style="25" customWidth="1"/>
    <col min="3" max="3" width="21.42578125" style="25" customWidth="1"/>
    <col min="4" max="4" width="21.5703125" style="106" customWidth="1"/>
    <col min="5" max="5" width="23.85546875" style="106" customWidth="1"/>
    <col min="6" max="6" width="36.85546875" style="31" customWidth="1"/>
    <col min="7" max="8" width="21.7109375" style="25" customWidth="1"/>
    <col min="9" max="9" width="18.85546875" style="25" bestFit="1" customWidth="1"/>
    <col min="10" max="10" width="10.5703125" style="25" bestFit="1" customWidth="1"/>
    <col min="11" max="11" width="15.85546875" style="25" customWidth="1"/>
    <col min="12" max="12" width="7.5703125" style="25" customWidth="1"/>
    <col min="13" max="16384" width="9.140625" style="25"/>
  </cols>
  <sheetData>
    <row r="1" spans="1:11" ht="26.25">
      <c r="A1" s="380" t="s">
        <v>142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>
      <c r="A2" s="381" t="s">
        <v>58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</row>
    <row r="3" spans="1:11">
      <c r="A3" s="76" t="s">
        <v>86</v>
      </c>
      <c r="B3" s="76"/>
      <c r="C3" s="76"/>
      <c r="D3" s="100"/>
      <c r="E3" s="101"/>
      <c r="F3" s="10"/>
      <c r="G3" s="76" t="s">
        <v>16</v>
      </c>
      <c r="H3" s="76"/>
      <c r="I3" s="26"/>
      <c r="J3" s="26"/>
      <c r="K3" s="26"/>
    </row>
    <row r="4" spans="1:11">
      <c r="A4" s="76" t="s">
        <v>124</v>
      </c>
      <c r="B4" s="76"/>
      <c r="C4" s="76"/>
      <c r="D4" s="100"/>
      <c r="E4" s="101"/>
      <c r="F4" s="10"/>
      <c r="G4" s="76" t="s">
        <v>17</v>
      </c>
      <c r="H4" s="76"/>
      <c r="I4" s="27"/>
      <c r="J4" s="27"/>
      <c r="K4" s="26"/>
    </row>
    <row r="5" spans="1:11" ht="13.5" customHeight="1">
      <c r="A5" s="26"/>
      <c r="B5" s="26"/>
      <c r="C5" s="26"/>
      <c r="D5" s="102"/>
      <c r="E5" s="102"/>
      <c r="F5" s="26"/>
      <c r="G5" s="26"/>
      <c r="H5" s="26"/>
      <c r="I5" s="26"/>
      <c r="J5" s="26"/>
      <c r="K5" s="26"/>
    </row>
    <row r="6" spans="1:11" s="29" customFormat="1" ht="63">
      <c r="A6" s="28" t="s">
        <v>7</v>
      </c>
      <c r="B6" s="77" t="s">
        <v>59</v>
      </c>
      <c r="C6" s="78" t="s">
        <v>60</v>
      </c>
      <c r="D6" s="77" t="s">
        <v>20</v>
      </c>
      <c r="E6" s="77" t="s">
        <v>21</v>
      </c>
      <c r="F6" s="77" t="s">
        <v>61</v>
      </c>
      <c r="G6" s="77" t="s">
        <v>62</v>
      </c>
      <c r="H6" s="77" t="s">
        <v>63</v>
      </c>
      <c r="I6" s="77" t="s">
        <v>64</v>
      </c>
      <c r="J6" s="77" t="s">
        <v>65</v>
      </c>
      <c r="K6" s="77" t="s">
        <v>66</v>
      </c>
    </row>
    <row r="7" spans="1:11" s="29" customFormat="1">
      <c r="A7" s="382" t="s">
        <v>207</v>
      </c>
      <c r="B7" s="383"/>
      <c r="C7" s="384"/>
      <c r="D7" s="103"/>
      <c r="E7" s="103"/>
      <c r="F7" s="21"/>
      <c r="G7" s="21"/>
      <c r="H7" s="21"/>
      <c r="I7" s="79"/>
      <c r="J7" s="21"/>
      <c r="K7" s="61">
        <f>SUM(K8:K21)</f>
        <v>10</v>
      </c>
    </row>
    <row r="8" spans="1:11" s="85" customFormat="1" ht="189">
      <c r="A8" s="80">
        <v>1</v>
      </c>
      <c r="B8" s="81" t="s">
        <v>162</v>
      </c>
      <c r="C8" s="80" t="s">
        <v>67</v>
      </c>
      <c r="D8" s="104" t="s">
        <v>165</v>
      </c>
      <c r="E8" s="105" t="s">
        <v>163</v>
      </c>
      <c r="F8" s="81" t="s">
        <v>150</v>
      </c>
      <c r="G8" s="80" t="s">
        <v>168</v>
      </c>
      <c r="H8" s="80"/>
      <c r="I8" s="82">
        <v>239509</v>
      </c>
      <c r="J8" s="83"/>
      <c r="K8" s="84">
        <v>0.5</v>
      </c>
    </row>
    <row r="9" spans="1:11" s="85" customFormat="1" ht="189">
      <c r="A9" s="80">
        <v>2</v>
      </c>
      <c r="B9" s="99" t="s">
        <v>164</v>
      </c>
      <c r="C9" s="80" t="s">
        <v>67</v>
      </c>
      <c r="D9" s="104" t="s">
        <v>166</v>
      </c>
      <c r="E9" s="105" t="s">
        <v>167</v>
      </c>
      <c r="F9" s="81" t="s">
        <v>150</v>
      </c>
      <c r="G9" s="81" t="s">
        <v>169</v>
      </c>
      <c r="H9" s="80"/>
      <c r="I9" s="82" t="s">
        <v>170</v>
      </c>
      <c r="J9" s="83"/>
      <c r="K9" s="84">
        <v>0.5</v>
      </c>
    </row>
    <row r="10" spans="1:11" s="85" customFormat="1" ht="204.75">
      <c r="A10" s="80">
        <v>3</v>
      </c>
      <c r="B10" s="99" t="s">
        <v>171</v>
      </c>
      <c r="C10" s="80" t="s">
        <v>67</v>
      </c>
      <c r="D10" s="108" t="s">
        <v>172</v>
      </c>
      <c r="E10" s="105" t="s">
        <v>175</v>
      </c>
      <c r="F10" s="98" t="s">
        <v>150</v>
      </c>
      <c r="G10" s="81" t="s">
        <v>169</v>
      </c>
      <c r="H10" s="80"/>
      <c r="I10" s="82" t="s">
        <v>173</v>
      </c>
      <c r="J10" s="83"/>
      <c r="K10" s="84">
        <v>0.5</v>
      </c>
    </row>
    <row r="11" spans="1:11" s="85" customFormat="1" ht="189">
      <c r="A11" s="80">
        <v>4</v>
      </c>
      <c r="B11" s="99" t="s">
        <v>174</v>
      </c>
      <c r="C11" s="80" t="s">
        <v>67</v>
      </c>
      <c r="D11" s="108" t="s">
        <v>176</v>
      </c>
      <c r="E11" s="105" t="s">
        <v>177</v>
      </c>
      <c r="F11" s="81" t="s">
        <v>152</v>
      </c>
      <c r="G11" s="81" t="s">
        <v>178</v>
      </c>
      <c r="H11" s="80"/>
      <c r="I11" s="82" t="s">
        <v>173</v>
      </c>
      <c r="J11" s="80"/>
      <c r="K11" s="84">
        <v>1</v>
      </c>
    </row>
    <row r="12" spans="1:11" s="85" customFormat="1" ht="409.5">
      <c r="A12" s="80">
        <v>5</v>
      </c>
      <c r="B12" s="99" t="s">
        <v>181</v>
      </c>
      <c r="C12" s="80" t="s">
        <v>67</v>
      </c>
      <c r="D12" s="104" t="s">
        <v>179</v>
      </c>
      <c r="E12" s="105" t="s">
        <v>180</v>
      </c>
      <c r="F12" s="351" t="s">
        <v>902</v>
      </c>
      <c r="G12" s="81" t="s">
        <v>182</v>
      </c>
      <c r="H12" s="80"/>
      <c r="I12" s="82">
        <v>239540</v>
      </c>
      <c r="J12" s="80" t="s">
        <v>903</v>
      </c>
      <c r="K12" s="84">
        <v>1</v>
      </c>
    </row>
    <row r="13" spans="1:11" s="85" customFormat="1" ht="84">
      <c r="A13" s="80">
        <v>6</v>
      </c>
      <c r="B13" s="109" t="s">
        <v>183</v>
      </c>
      <c r="C13" s="80" t="s">
        <v>67</v>
      </c>
      <c r="D13" s="105" t="s">
        <v>186</v>
      </c>
      <c r="E13" s="105" t="s">
        <v>184</v>
      </c>
      <c r="F13" s="81" t="s">
        <v>152</v>
      </c>
      <c r="G13" s="80" t="s">
        <v>185</v>
      </c>
      <c r="H13" s="80"/>
      <c r="I13" s="82">
        <v>239417</v>
      </c>
      <c r="J13" s="80"/>
      <c r="K13" s="84">
        <v>1</v>
      </c>
    </row>
    <row r="14" spans="1:11" s="85" customFormat="1" ht="168">
      <c r="A14" s="80">
        <v>7</v>
      </c>
      <c r="B14" s="109" t="s">
        <v>187</v>
      </c>
      <c r="C14" s="80" t="s">
        <v>67</v>
      </c>
      <c r="D14" s="105" t="s">
        <v>188</v>
      </c>
      <c r="E14" s="105" t="s">
        <v>189</v>
      </c>
      <c r="F14" s="81" t="s">
        <v>152</v>
      </c>
      <c r="G14" s="80" t="s">
        <v>190</v>
      </c>
      <c r="H14" s="80"/>
      <c r="I14" s="82">
        <v>239417</v>
      </c>
      <c r="J14" s="80"/>
      <c r="K14" s="84">
        <v>1</v>
      </c>
    </row>
    <row r="15" spans="1:11" s="85" customFormat="1" ht="157.5">
      <c r="A15" s="80">
        <v>8</v>
      </c>
      <c r="B15" s="99" t="s">
        <v>194</v>
      </c>
      <c r="C15" s="80" t="s">
        <v>67</v>
      </c>
      <c r="D15" s="105" t="s">
        <v>192</v>
      </c>
      <c r="E15" s="105" t="s">
        <v>191</v>
      </c>
      <c r="F15" s="98" t="s">
        <v>153</v>
      </c>
      <c r="G15" s="80" t="s">
        <v>193</v>
      </c>
      <c r="H15" s="80"/>
      <c r="I15" s="82">
        <v>239236</v>
      </c>
      <c r="J15" s="80"/>
      <c r="K15" s="84">
        <v>1</v>
      </c>
    </row>
    <row r="16" spans="1:11" s="85" customFormat="1" ht="267.75">
      <c r="A16" s="80">
        <v>9</v>
      </c>
      <c r="B16" s="99" t="s">
        <v>195</v>
      </c>
      <c r="C16" s="80" t="s">
        <v>67</v>
      </c>
      <c r="D16" s="104" t="s">
        <v>199</v>
      </c>
      <c r="E16" s="105" t="s">
        <v>196</v>
      </c>
      <c r="F16" s="81" t="s">
        <v>151</v>
      </c>
      <c r="G16" s="80" t="s">
        <v>197</v>
      </c>
      <c r="H16" s="80"/>
      <c r="I16" s="82" t="s">
        <v>198</v>
      </c>
      <c r="J16" s="80"/>
      <c r="K16" s="84">
        <v>0.75</v>
      </c>
    </row>
    <row r="17" spans="1:11" s="85" customFormat="1" ht="173.25">
      <c r="A17" s="80">
        <v>10</v>
      </c>
      <c r="B17" s="99" t="s">
        <v>200</v>
      </c>
      <c r="C17" s="80" t="s">
        <v>67</v>
      </c>
      <c r="D17" s="104" t="s">
        <v>204</v>
      </c>
      <c r="E17" s="105" t="s">
        <v>201</v>
      </c>
      <c r="F17" s="81" t="s">
        <v>152</v>
      </c>
      <c r="G17" s="80" t="s">
        <v>185</v>
      </c>
      <c r="H17" s="80"/>
      <c r="I17" s="82">
        <v>239236</v>
      </c>
      <c r="J17" s="80"/>
      <c r="K17" s="84">
        <v>1</v>
      </c>
    </row>
    <row r="18" spans="1:11" s="85" customFormat="1" ht="168">
      <c r="A18" s="80">
        <v>11</v>
      </c>
      <c r="B18" s="109" t="s">
        <v>202</v>
      </c>
      <c r="C18" s="80" t="s">
        <v>67</v>
      </c>
      <c r="D18" s="105" t="s">
        <v>203</v>
      </c>
      <c r="E18" s="105" t="s">
        <v>205</v>
      </c>
      <c r="F18" s="81" t="s">
        <v>152</v>
      </c>
      <c r="G18" s="107" t="s">
        <v>206</v>
      </c>
      <c r="H18" s="80"/>
      <c r="I18" s="82">
        <v>239387</v>
      </c>
      <c r="J18" s="80"/>
      <c r="K18" s="84">
        <v>1</v>
      </c>
    </row>
    <row r="19" spans="1:11" s="85" customFormat="1" ht="204.75">
      <c r="A19" s="80">
        <v>12</v>
      </c>
      <c r="B19" s="110" t="s">
        <v>840</v>
      </c>
      <c r="C19" s="80" t="s">
        <v>67</v>
      </c>
      <c r="D19" s="105" t="s">
        <v>208</v>
      </c>
      <c r="E19" s="105" t="s">
        <v>209</v>
      </c>
      <c r="F19" s="81" t="s">
        <v>149</v>
      </c>
      <c r="G19" s="99" t="s">
        <v>210</v>
      </c>
      <c r="H19" s="80"/>
      <c r="I19" s="82">
        <v>239266</v>
      </c>
      <c r="J19" s="80"/>
      <c r="K19" s="84">
        <v>0.25</v>
      </c>
    </row>
    <row r="20" spans="1:11" s="85" customFormat="1" ht="110.25">
      <c r="A20" s="80">
        <v>13</v>
      </c>
      <c r="B20" s="109" t="s">
        <v>211</v>
      </c>
      <c r="C20" s="80" t="s">
        <v>67</v>
      </c>
      <c r="D20" s="105" t="s">
        <v>212</v>
      </c>
      <c r="E20" s="105" t="s">
        <v>215</v>
      </c>
      <c r="F20" s="81" t="s">
        <v>149</v>
      </c>
      <c r="G20" s="99" t="s">
        <v>213</v>
      </c>
      <c r="H20" s="80"/>
      <c r="I20" s="82">
        <v>239407</v>
      </c>
      <c r="J20" s="80"/>
      <c r="K20" s="84">
        <v>0.25</v>
      </c>
    </row>
    <row r="21" spans="1:11" s="85" customFormat="1" ht="63">
      <c r="A21" s="80">
        <v>14</v>
      </c>
      <c r="B21" s="109" t="s">
        <v>214</v>
      </c>
      <c r="C21" s="80" t="s">
        <v>67</v>
      </c>
      <c r="D21" s="105" t="s">
        <v>216</v>
      </c>
      <c r="E21" s="105" t="s">
        <v>217</v>
      </c>
      <c r="F21" s="81" t="s">
        <v>149</v>
      </c>
      <c r="G21" s="105" t="s">
        <v>218</v>
      </c>
      <c r="H21" s="80"/>
      <c r="I21" s="82">
        <v>239271</v>
      </c>
      <c r="J21" s="80"/>
      <c r="K21" s="84">
        <v>0.25</v>
      </c>
    </row>
    <row r="22" spans="1:11" ht="84">
      <c r="A22" s="80">
        <v>15</v>
      </c>
      <c r="B22" s="109" t="s">
        <v>407</v>
      </c>
      <c r="C22" s="80" t="s">
        <v>67</v>
      </c>
      <c r="D22" s="105" t="s">
        <v>408</v>
      </c>
      <c r="E22" s="105" t="s">
        <v>409</v>
      </c>
      <c r="F22" s="81" t="s">
        <v>149</v>
      </c>
      <c r="G22" s="105" t="s">
        <v>410</v>
      </c>
      <c r="H22" s="80"/>
      <c r="I22" s="82">
        <v>2555</v>
      </c>
      <c r="J22" s="80" t="s">
        <v>411</v>
      </c>
      <c r="K22" s="84">
        <v>0.25</v>
      </c>
    </row>
    <row r="23" spans="1:11" ht="78.75">
      <c r="A23" s="80">
        <v>16</v>
      </c>
      <c r="B23" s="109" t="s">
        <v>841</v>
      </c>
      <c r="C23" s="80" t="s">
        <v>67</v>
      </c>
      <c r="D23" s="105" t="s">
        <v>842</v>
      </c>
      <c r="E23" s="105" t="s">
        <v>847</v>
      </c>
      <c r="F23" s="81" t="s">
        <v>152</v>
      </c>
      <c r="G23" s="105" t="s">
        <v>843</v>
      </c>
      <c r="H23" s="80"/>
      <c r="I23" s="82">
        <v>239448</v>
      </c>
      <c r="J23" s="80"/>
      <c r="K23" s="84">
        <v>1</v>
      </c>
    </row>
    <row r="24" spans="1:11" ht="105">
      <c r="A24" s="80">
        <v>17</v>
      </c>
      <c r="B24" s="109" t="s">
        <v>844</v>
      </c>
      <c r="C24" s="80" t="s">
        <v>67</v>
      </c>
      <c r="D24" s="105" t="s">
        <v>845</v>
      </c>
      <c r="E24" s="105" t="s">
        <v>846</v>
      </c>
      <c r="F24" s="81" t="s">
        <v>152</v>
      </c>
      <c r="G24" s="105" t="s">
        <v>848</v>
      </c>
      <c r="H24" s="80"/>
      <c r="I24" s="82">
        <v>239448</v>
      </c>
      <c r="J24" s="80"/>
      <c r="K24" s="84">
        <v>1</v>
      </c>
    </row>
    <row r="25" spans="1:11" ht="105">
      <c r="A25" s="80">
        <v>18</v>
      </c>
      <c r="B25" s="109" t="s">
        <v>849</v>
      </c>
      <c r="C25" s="80" t="s">
        <v>67</v>
      </c>
      <c r="D25" s="105" t="s">
        <v>850</v>
      </c>
      <c r="E25" s="105" t="s">
        <v>851</v>
      </c>
      <c r="F25" s="81" t="s">
        <v>152</v>
      </c>
      <c r="G25" s="105" t="s">
        <v>848</v>
      </c>
      <c r="H25" s="80"/>
      <c r="I25" s="82">
        <v>239448</v>
      </c>
      <c r="J25" s="80"/>
      <c r="K25" s="84">
        <v>1</v>
      </c>
    </row>
    <row r="26" spans="1:11" ht="126">
      <c r="A26" s="80">
        <v>19</v>
      </c>
      <c r="B26" s="109" t="s">
        <v>852</v>
      </c>
      <c r="C26" s="80" t="s">
        <v>67</v>
      </c>
      <c r="D26" s="105" t="s">
        <v>853</v>
      </c>
      <c r="E26" s="105" t="s">
        <v>854</v>
      </c>
      <c r="F26" s="81" t="s">
        <v>152</v>
      </c>
      <c r="G26" s="105" t="s">
        <v>858</v>
      </c>
      <c r="H26" s="80"/>
      <c r="I26" s="82">
        <v>239448</v>
      </c>
      <c r="J26" s="80"/>
      <c r="K26" s="84">
        <v>1</v>
      </c>
    </row>
    <row r="27" spans="1:11" ht="94.5">
      <c r="A27" s="80">
        <v>20</v>
      </c>
      <c r="B27" s="99" t="s">
        <v>855</v>
      </c>
      <c r="C27" s="80" t="s">
        <v>67</v>
      </c>
      <c r="D27" s="105" t="s">
        <v>856</v>
      </c>
      <c r="E27" s="105" t="s">
        <v>857</v>
      </c>
      <c r="F27" s="81" t="s">
        <v>152</v>
      </c>
      <c r="G27" s="105" t="s">
        <v>859</v>
      </c>
      <c r="H27" s="80"/>
      <c r="I27" s="82">
        <v>239387</v>
      </c>
      <c r="J27" s="80"/>
      <c r="K27" s="84">
        <v>1</v>
      </c>
    </row>
    <row r="28" spans="1:11" ht="78.75">
      <c r="A28" s="80">
        <v>21</v>
      </c>
      <c r="B28" s="99" t="s">
        <v>860</v>
      </c>
      <c r="C28" s="80" t="s">
        <v>67</v>
      </c>
      <c r="D28" s="105" t="s">
        <v>861</v>
      </c>
      <c r="E28" s="105" t="s">
        <v>846</v>
      </c>
      <c r="F28" s="81" t="s">
        <v>152</v>
      </c>
      <c r="G28" s="105" t="s">
        <v>862</v>
      </c>
      <c r="H28" s="80"/>
      <c r="I28" s="82">
        <v>239387</v>
      </c>
      <c r="J28" s="80"/>
      <c r="K28" s="84">
        <v>1</v>
      </c>
    </row>
    <row r="29" spans="1:11" ht="105">
      <c r="A29" s="80">
        <v>22</v>
      </c>
      <c r="B29" s="99" t="s">
        <v>863</v>
      </c>
      <c r="C29" s="80" t="s">
        <v>67</v>
      </c>
      <c r="D29" s="105" t="s">
        <v>864</v>
      </c>
      <c r="E29" s="105" t="s">
        <v>865</v>
      </c>
      <c r="F29" s="81" t="s">
        <v>152</v>
      </c>
      <c r="G29" s="105" t="s">
        <v>859</v>
      </c>
      <c r="H29" s="80"/>
      <c r="I29" s="82">
        <v>239387</v>
      </c>
      <c r="J29" s="80"/>
      <c r="K29" s="84">
        <v>1</v>
      </c>
    </row>
    <row r="30" spans="1:11" ht="126">
      <c r="A30" s="80">
        <v>23</v>
      </c>
      <c r="B30" s="99" t="s">
        <v>866</v>
      </c>
      <c r="C30" s="80" t="s">
        <v>67</v>
      </c>
      <c r="D30" s="105" t="s">
        <v>867</v>
      </c>
      <c r="E30" s="105" t="s">
        <v>868</v>
      </c>
      <c r="F30" s="81" t="s">
        <v>152</v>
      </c>
      <c r="G30" s="105" t="s">
        <v>843</v>
      </c>
      <c r="H30" s="80"/>
      <c r="I30" s="82">
        <v>239387</v>
      </c>
      <c r="J30" s="80"/>
      <c r="K30" s="84">
        <v>1</v>
      </c>
    </row>
    <row r="31" spans="1:11" ht="126">
      <c r="A31" s="80">
        <v>24</v>
      </c>
      <c r="B31" s="99" t="s">
        <v>869</v>
      </c>
      <c r="C31" s="80" t="s">
        <v>67</v>
      </c>
      <c r="D31" s="105" t="s">
        <v>853</v>
      </c>
      <c r="E31" s="105" t="s">
        <v>854</v>
      </c>
      <c r="F31" s="81" t="s">
        <v>152</v>
      </c>
      <c r="G31" s="105" t="s">
        <v>870</v>
      </c>
      <c r="H31" s="80"/>
      <c r="I31" s="82">
        <v>239267</v>
      </c>
      <c r="J31" s="80"/>
      <c r="K31" s="84">
        <v>1</v>
      </c>
    </row>
    <row r="32" spans="1:11" ht="105">
      <c r="A32" s="80">
        <v>25</v>
      </c>
      <c r="B32" s="99" t="s">
        <v>871</v>
      </c>
      <c r="C32" s="80" t="s">
        <v>67</v>
      </c>
      <c r="D32" s="105" t="s">
        <v>872</v>
      </c>
      <c r="E32" s="105" t="s">
        <v>873</v>
      </c>
      <c r="F32" s="81" t="s">
        <v>152</v>
      </c>
      <c r="G32" s="105" t="s">
        <v>874</v>
      </c>
      <c r="H32" s="80"/>
      <c r="I32" s="82">
        <v>239267</v>
      </c>
      <c r="J32" s="80"/>
      <c r="K32" s="84">
        <v>1</v>
      </c>
    </row>
    <row r="33" spans="1:11" ht="105">
      <c r="A33" s="80">
        <v>26</v>
      </c>
      <c r="B33" s="99" t="s">
        <v>875</v>
      </c>
      <c r="C33" s="80" t="s">
        <v>67</v>
      </c>
      <c r="D33" s="105" t="s">
        <v>877</v>
      </c>
      <c r="E33" s="105" t="s">
        <v>876</v>
      </c>
      <c r="F33" s="81" t="s">
        <v>152</v>
      </c>
      <c r="G33" s="105"/>
      <c r="H33" s="80"/>
      <c r="I33" s="82">
        <v>239236</v>
      </c>
      <c r="J33" s="80"/>
      <c r="K33" s="84">
        <v>1</v>
      </c>
    </row>
    <row r="34" spans="1:11" ht="105">
      <c r="A34" s="80">
        <v>27</v>
      </c>
      <c r="B34" s="99" t="s">
        <v>878</v>
      </c>
      <c r="C34" s="80" t="s">
        <v>67</v>
      </c>
      <c r="D34" s="105" t="s">
        <v>879</v>
      </c>
      <c r="E34" s="105" t="s">
        <v>876</v>
      </c>
      <c r="F34" s="81" t="s">
        <v>152</v>
      </c>
      <c r="G34" s="105"/>
      <c r="H34" s="80"/>
      <c r="I34" s="82">
        <v>239236</v>
      </c>
      <c r="J34" s="80"/>
      <c r="K34" s="84">
        <v>1</v>
      </c>
    </row>
    <row r="35" spans="1:11" ht="126">
      <c r="A35" s="80">
        <v>28</v>
      </c>
      <c r="B35" s="99" t="s">
        <v>880</v>
      </c>
      <c r="C35" s="80" t="s">
        <v>67</v>
      </c>
      <c r="D35" s="105" t="s">
        <v>881</v>
      </c>
      <c r="E35" s="105" t="s">
        <v>846</v>
      </c>
      <c r="F35" s="81" t="s">
        <v>152</v>
      </c>
      <c r="G35" s="105"/>
      <c r="H35" s="80"/>
      <c r="I35" s="82">
        <v>239236</v>
      </c>
      <c r="J35" s="80"/>
      <c r="K35" s="84">
        <v>1</v>
      </c>
    </row>
    <row r="36" spans="1:11" ht="94.5">
      <c r="A36" s="80">
        <v>29</v>
      </c>
      <c r="B36" s="99" t="s">
        <v>882</v>
      </c>
      <c r="C36" s="80" t="s">
        <v>67</v>
      </c>
      <c r="D36" s="105" t="s">
        <v>883</v>
      </c>
      <c r="E36" s="105" t="s">
        <v>865</v>
      </c>
      <c r="F36" s="81" t="s">
        <v>152</v>
      </c>
      <c r="G36" s="105"/>
      <c r="H36" s="80"/>
      <c r="I36" s="82">
        <v>239236</v>
      </c>
      <c r="J36" s="80"/>
      <c r="K36" s="84">
        <v>1</v>
      </c>
    </row>
    <row r="37" spans="1:11" ht="147">
      <c r="A37" s="80">
        <v>30</v>
      </c>
      <c r="B37" s="92" t="s">
        <v>885</v>
      </c>
      <c r="C37" s="80" t="s">
        <v>67</v>
      </c>
      <c r="D37" s="111" t="s">
        <v>886</v>
      </c>
      <c r="E37" s="111" t="s">
        <v>887</v>
      </c>
      <c r="F37" s="94" t="s">
        <v>149</v>
      </c>
      <c r="G37" s="92" t="s">
        <v>888</v>
      </c>
      <c r="H37" s="66"/>
      <c r="I37" s="350" t="s">
        <v>889</v>
      </c>
      <c r="J37" s="66"/>
      <c r="K37" s="66">
        <v>0.25</v>
      </c>
    </row>
  </sheetData>
  <mergeCells count="3">
    <mergeCell ref="A1:K1"/>
    <mergeCell ref="A2:K2"/>
    <mergeCell ref="A7:C7"/>
  </mergeCells>
  <phoneticPr fontId="1" type="noConversion"/>
  <dataValidations count="4">
    <dataValidation type="list" allowBlank="1" showInputMessage="1" showErrorMessage="1" sqref="F37">
      <formula1>$F$20:$F$27</formula1>
    </dataValidation>
    <dataValidation type="date" allowBlank="1" showInputMessage="1" showErrorMessage="1" sqref="I7">
      <formula1>238506</formula1>
      <formula2>238870</formula2>
    </dataValidation>
    <dataValidation type="list" allowBlank="1" showInputMessage="1" showErrorMessage="1" sqref="F8:F11 F13:F36">
      <formula1>#REF!</formula1>
    </dataValidation>
    <dataValidation type="list" allowBlank="1" showInputMessage="1" showErrorMessage="1" sqref="C8:C37">
      <formula1>"บทความวิจัย,ผลงานสร้างสรรค์"</formula1>
    </dataValidation>
  </dataValidations>
  <pageMargins left="0.27559055118110237" right="0.27559055118110237" top="0.35433070866141736" bottom="0.31496062992125984" header="0.15748031496062992" footer="0.19685039370078741"/>
  <pageSetup paperSize="9" scale="65" orientation="landscape" cellComments="asDisplayed" r:id="rId1"/>
  <headerFooter alignWithMargins="0">
    <oddFooter>&amp;C&amp;P&amp;R&amp;D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topLeftCell="A13" zoomScale="80" zoomScaleNormal="80" workbookViewId="0">
      <selection activeCell="B11" sqref="B11"/>
    </sheetView>
  </sheetViews>
  <sheetFormatPr defaultColWidth="8.85546875" defaultRowHeight="21"/>
  <cols>
    <col min="1" max="1" width="5.42578125" style="25" customWidth="1"/>
    <col min="2" max="2" width="25.5703125" style="25" customWidth="1"/>
    <col min="3" max="3" width="17.42578125" style="25" customWidth="1"/>
    <col min="4" max="4" width="20.5703125" style="25" customWidth="1"/>
    <col min="5" max="5" width="24.42578125" style="25" customWidth="1"/>
    <col min="6" max="6" width="19.5703125" style="25" customWidth="1"/>
    <col min="7" max="7" width="12.5703125" style="25" bestFit="1" customWidth="1"/>
    <col min="8" max="8" width="16.42578125" style="25" customWidth="1"/>
    <col min="9" max="9" width="15.140625" style="25" customWidth="1"/>
    <col min="10" max="10" width="16.7109375" style="25" customWidth="1"/>
    <col min="11" max="11" width="21.140625" style="31" bestFit="1" customWidth="1"/>
    <col min="12" max="12" width="24.5703125" style="25" customWidth="1"/>
    <col min="13" max="14" width="10.42578125" style="25" customWidth="1"/>
    <col min="15" max="15" width="22" style="31" bestFit="1" customWidth="1"/>
    <col min="16" max="16" width="15.140625" style="25" customWidth="1"/>
    <col min="17" max="17" width="18.7109375" style="25" customWidth="1"/>
    <col min="18" max="16384" width="8.85546875" style="25"/>
  </cols>
  <sheetData>
    <row r="1" spans="1:17" ht="26.25">
      <c r="A1" s="380" t="s">
        <v>141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</row>
    <row r="2" spans="1:17" ht="26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76" t="s">
        <v>128</v>
      </c>
      <c r="B3" s="76"/>
      <c r="C3" s="76"/>
      <c r="D3" s="76"/>
      <c r="E3" s="10"/>
      <c r="F3" s="10"/>
      <c r="G3" s="26"/>
      <c r="H3" s="26"/>
      <c r="I3" s="26"/>
      <c r="J3" s="26"/>
      <c r="K3" s="76" t="s">
        <v>16</v>
      </c>
      <c r="L3" s="10"/>
      <c r="M3" s="10"/>
      <c r="N3" s="10"/>
      <c r="O3" s="10"/>
      <c r="P3" s="26"/>
      <c r="Q3" s="26"/>
    </row>
    <row r="4" spans="1:17">
      <c r="A4" s="76" t="s">
        <v>125</v>
      </c>
      <c r="B4" s="76"/>
      <c r="C4" s="76"/>
      <c r="D4" s="76"/>
      <c r="E4" s="10"/>
      <c r="F4" s="10"/>
      <c r="G4" s="27"/>
      <c r="H4" s="27"/>
      <c r="I4" s="27"/>
      <c r="J4" s="27"/>
      <c r="K4" s="76" t="s">
        <v>17</v>
      </c>
      <c r="L4" s="10"/>
      <c r="M4" s="10"/>
      <c r="N4" s="10"/>
      <c r="O4" s="10"/>
      <c r="P4" s="27"/>
      <c r="Q4" s="26"/>
    </row>
    <row r="6" spans="1:17" ht="48" customHeight="1">
      <c r="A6" s="391" t="s">
        <v>7</v>
      </c>
      <c r="B6" s="385" t="s">
        <v>69</v>
      </c>
      <c r="C6" s="385" t="s">
        <v>70</v>
      </c>
      <c r="D6" s="385" t="s">
        <v>20</v>
      </c>
      <c r="E6" s="385" t="s">
        <v>21</v>
      </c>
      <c r="F6" s="385" t="s">
        <v>71</v>
      </c>
      <c r="G6" s="385" t="s">
        <v>72</v>
      </c>
      <c r="H6" s="385" t="s">
        <v>73</v>
      </c>
      <c r="I6" s="385" t="s">
        <v>74</v>
      </c>
      <c r="J6" s="385" t="s">
        <v>75</v>
      </c>
      <c r="K6" s="385" t="s">
        <v>76</v>
      </c>
      <c r="L6" s="385" t="s">
        <v>77</v>
      </c>
      <c r="M6" s="387" t="s">
        <v>78</v>
      </c>
      <c r="N6" s="388"/>
      <c r="O6" s="385" t="s">
        <v>79</v>
      </c>
      <c r="P6" s="385" t="s">
        <v>80</v>
      </c>
      <c r="Q6" s="391" t="s">
        <v>81</v>
      </c>
    </row>
    <row r="7" spans="1:17" ht="42">
      <c r="A7" s="392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86" t="s">
        <v>82</v>
      </c>
      <c r="N7" s="86" t="s">
        <v>83</v>
      </c>
      <c r="O7" s="386"/>
      <c r="P7" s="386"/>
      <c r="Q7" s="392"/>
    </row>
    <row r="8" spans="1:17">
      <c r="A8" s="389" t="s">
        <v>207</v>
      </c>
      <c r="B8" s="390"/>
      <c r="C8" s="34"/>
      <c r="D8" s="21"/>
      <c r="E8" s="21"/>
      <c r="F8" s="21"/>
      <c r="G8" s="87"/>
      <c r="H8" s="87"/>
      <c r="I8" s="87"/>
      <c r="J8" s="87"/>
      <c r="K8" s="22"/>
      <c r="L8" s="22"/>
      <c r="M8" s="22"/>
      <c r="N8" s="22"/>
      <c r="O8" s="22"/>
      <c r="P8" s="87"/>
      <c r="Q8" s="21"/>
    </row>
    <row r="9" spans="1:17" ht="283.5">
      <c r="A9" s="66">
        <v>1</v>
      </c>
      <c r="B9" s="99" t="s">
        <v>219</v>
      </c>
      <c r="C9" s="66" t="s">
        <v>67</v>
      </c>
      <c r="D9" s="105" t="s">
        <v>221</v>
      </c>
      <c r="E9" s="111" t="s">
        <v>220</v>
      </c>
      <c r="F9" s="66"/>
      <c r="G9" s="88"/>
      <c r="H9" s="88"/>
      <c r="I9" s="88"/>
      <c r="J9" s="88" t="s">
        <v>84</v>
      </c>
      <c r="K9" s="30" t="s">
        <v>19</v>
      </c>
      <c r="L9" s="93" t="s">
        <v>222</v>
      </c>
      <c r="M9" s="89"/>
      <c r="N9" s="113" t="s">
        <v>223</v>
      </c>
      <c r="O9" s="30"/>
      <c r="P9" s="88"/>
      <c r="Q9" s="66"/>
    </row>
    <row r="10" spans="1:17" ht="236.25">
      <c r="A10" s="66">
        <v>2</v>
      </c>
      <c r="B10" s="99" t="s">
        <v>224</v>
      </c>
      <c r="C10" s="66" t="s">
        <v>67</v>
      </c>
      <c r="D10" s="105" t="s">
        <v>226</v>
      </c>
      <c r="E10" s="105" t="s">
        <v>225</v>
      </c>
      <c r="F10" s="66"/>
      <c r="G10" s="88"/>
      <c r="H10" s="88"/>
      <c r="I10" s="88"/>
      <c r="J10" s="88" t="s">
        <v>85</v>
      </c>
      <c r="K10" s="30" t="s">
        <v>19</v>
      </c>
      <c r="L10" s="92" t="s">
        <v>227</v>
      </c>
      <c r="M10" s="66"/>
      <c r="N10" s="114" t="s">
        <v>223</v>
      </c>
      <c r="O10" s="30"/>
      <c r="P10" s="88"/>
      <c r="Q10" s="66"/>
    </row>
    <row r="11" spans="1:17" ht="105">
      <c r="A11" s="66">
        <v>3</v>
      </c>
      <c r="B11" s="99" t="s">
        <v>930</v>
      </c>
      <c r="C11" s="66" t="s">
        <v>67</v>
      </c>
      <c r="D11" s="105" t="s">
        <v>229</v>
      </c>
      <c r="E11" s="105" t="s">
        <v>230</v>
      </c>
      <c r="F11" s="66"/>
      <c r="G11" s="88"/>
      <c r="H11" s="88"/>
      <c r="I11" s="88"/>
      <c r="J11" s="88"/>
      <c r="K11" s="30" t="s">
        <v>19</v>
      </c>
      <c r="L11" s="92" t="s">
        <v>231</v>
      </c>
      <c r="M11" s="114" t="s">
        <v>223</v>
      </c>
      <c r="N11" s="66"/>
      <c r="O11" s="30"/>
      <c r="P11" s="88"/>
      <c r="Q11" s="66"/>
    </row>
    <row r="12" spans="1:17" ht="94.5">
      <c r="A12" s="112">
        <v>4</v>
      </c>
      <c r="B12" s="110" t="s">
        <v>232</v>
      </c>
      <c r="C12" s="112" t="s">
        <v>67</v>
      </c>
      <c r="D12" s="105" t="s">
        <v>233</v>
      </c>
      <c r="E12" s="105" t="s">
        <v>230</v>
      </c>
      <c r="F12" s="66"/>
      <c r="G12" s="88"/>
      <c r="H12" s="88"/>
      <c r="I12" s="88"/>
      <c r="J12" s="88"/>
      <c r="K12" s="30" t="s">
        <v>19</v>
      </c>
      <c r="L12" s="92" t="s">
        <v>231</v>
      </c>
      <c r="M12" s="114" t="s">
        <v>223</v>
      </c>
      <c r="N12" s="66"/>
      <c r="O12" s="30"/>
      <c r="P12" s="88"/>
      <c r="Q12" s="66"/>
    </row>
    <row r="13" spans="1:17" ht="84">
      <c r="A13" s="66">
        <v>5</v>
      </c>
      <c r="B13" s="92" t="s">
        <v>234</v>
      </c>
      <c r="C13" s="66" t="s">
        <v>67</v>
      </c>
      <c r="D13" s="115" t="s">
        <v>235</v>
      </c>
      <c r="E13" s="111" t="s">
        <v>236</v>
      </c>
      <c r="F13" s="66"/>
      <c r="G13" s="88"/>
      <c r="H13" s="88"/>
      <c r="I13" s="88"/>
      <c r="J13" s="88"/>
      <c r="K13" s="30" t="s">
        <v>19</v>
      </c>
      <c r="L13" s="92" t="s">
        <v>237</v>
      </c>
      <c r="M13" s="66"/>
      <c r="N13" s="114" t="s">
        <v>223</v>
      </c>
      <c r="O13" s="30"/>
      <c r="P13" s="88"/>
      <c r="Q13" s="66"/>
    </row>
    <row r="14" spans="1:17" ht="105">
      <c r="A14" s="488">
        <v>6</v>
      </c>
      <c r="B14" s="92" t="s">
        <v>637</v>
      </c>
      <c r="C14" s="66" t="s">
        <v>67</v>
      </c>
      <c r="D14" s="115" t="s">
        <v>238</v>
      </c>
      <c r="E14" s="111" t="s">
        <v>228</v>
      </c>
      <c r="F14" s="66"/>
      <c r="G14" s="88"/>
      <c r="H14" s="88"/>
      <c r="I14" s="88"/>
      <c r="J14" s="88"/>
      <c r="K14" s="30" t="s">
        <v>884</v>
      </c>
      <c r="L14" s="92" t="s">
        <v>239</v>
      </c>
      <c r="M14" s="66"/>
      <c r="N14" s="114" t="s">
        <v>223</v>
      </c>
      <c r="O14" s="30"/>
      <c r="P14" s="88"/>
      <c r="Q14" s="66"/>
    </row>
    <row r="15" spans="1:17" ht="123.75" customHeight="1">
      <c r="A15" s="66">
        <v>7</v>
      </c>
      <c r="B15" s="92" t="s">
        <v>240</v>
      </c>
      <c r="C15" s="66" t="s">
        <v>67</v>
      </c>
      <c r="D15" s="111" t="s">
        <v>241</v>
      </c>
      <c r="E15" s="111" t="s">
        <v>242</v>
      </c>
      <c r="F15" s="66"/>
      <c r="G15" s="88"/>
      <c r="H15" s="88"/>
      <c r="I15" s="88"/>
      <c r="J15" s="88"/>
      <c r="K15" s="30" t="s">
        <v>19</v>
      </c>
      <c r="L15" s="92" t="s">
        <v>231</v>
      </c>
      <c r="N15" s="114"/>
      <c r="O15" s="30"/>
      <c r="P15" s="88"/>
      <c r="Q15" s="66"/>
    </row>
    <row r="16" spans="1:17" ht="94.5">
      <c r="A16" s="66">
        <v>8</v>
      </c>
      <c r="B16" s="92" t="s">
        <v>243</v>
      </c>
      <c r="C16" s="66" t="s">
        <v>67</v>
      </c>
      <c r="D16" s="111" t="s">
        <v>244</v>
      </c>
      <c r="E16" s="111" t="s">
        <v>228</v>
      </c>
      <c r="F16" s="66"/>
      <c r="G16" s="88"/>
      <c r="H16" s="88"/>
      <c r="I16" s="88"/>
      <c r="J16" s="88"/>
      <c r="K16" s="30" t="s">
        <v>19</v>
      </c>
      <c r="L16" s="92" t="s">
        <v>231</v>
      </c>
      <c r="M16" s="114" t="s">
        <v>223</v>
      </c>
      <c r="N16" s="66"/>
      <c r="O16" s="30"/>
      <c r="P16" s="88"/>
      <c r="Q16" s="66"/>
    </row>
    <row r="17" spans="1:17" ht="186" customHeight="1">
      <c r="A17" s="66">
        <v>9</v>
      </c>
      <c r="B17" s="92" t="s">
        <v>171</v>
      </c>
      <c r="C17" s="66" t="s">
        <v>67</v>
      </c>
      <c r="D17" s="111" t="s">
        <v>245</v>
      </c>
      <c r="E17" s="111" t="s">
        <v>246</v>
      </c>
      <c r="F17" s="66"/>
      <c r="G17" s="88"/>
      <c r="H17" s="88"/>
      <c r="I17" s="88"/>
      <c r="J17" s="88"/>
      <c r="K17" s="30" t="s">
        <v>19</v>
      </c>
      <c r="L17" s="92" t="s">
        <v>247</v>
      </c>
      <c r="M17" s="114" t="s">
        <v>223</v>
      </c>
      <c r="N17" s="66"/>
      <c r="O17" s="30"/>
      <c r="P17" s="88"/>
      <c r="Q17" s="66"/>
    </row>
    <row r="18" spans="1:17" ht="42">
      <c r="A18" s="488">
        <v>10</v>
      </c>
      <c r="B18" s="92" t="s">
        <v>927</v>
      </c>
      <c r="C18" s="66" t="s">
        <v>67</v>
      </c>
      <c r="D18" s="66" t="s">
        <v>235</v>
      </c>
      <c r="E18" s="92" t="s">
        <v>577</v>
      </c>
      <c r="F18" s="66"/>
      <c r="G18" s="66"/>
      <c r="H18" s="66"/>
      <c r="I18" s="66"/>
      <c r="J18" s="66" t="s">
        <v>84</v>
      </c>
      <c r="K18" s="30" t="s">
        <v>928</v>
      </c>
      <c r="L18" s="66" t="s">
        <v>929</v>
      </c>
      <c r="M18" s="66"/>
      <c r="N18" s="114" t="s">
        <v>223</v>
      </c>
      <c r="O18" s="30"/>
      <c r="P18" s="66"/>
      <c r="Q18" s="66"/>
    </row>
  </sheetData>
  <mergeCells count="18">
    <mergeCell ref="J6:J7"/>
    <mergeCell ref="K6:K7"/>
    <mergeCell ref="L6:L7"/>
    <mergeCell ref="M6:N6"/>
    <mergeCell ref="A8:B8"/>
    <mergeCell ref="O6:O7"/>
    <mergeCell ref="A1:Q1"/>
    <mergeCell ref="A6:A7"/>
    <mergeCell ref="B6:B7"/>
    <mergeCell ref="C6:C7"/>
    <mergeCell ref="D6:D7"/>
    <mergeCell ref="E6:E7"/>
    <mergeCell ref="F6:F7"/>
    <mergeCell ref="G6:G7"/>
    <mergeCell ref="H6:H7"/>
    <mergeCell ref="P6:P7"/>
    <mergeCell ref="Q6:Q7"/>
    <mergeCell ref="I6:I7"/>
  </mergeCells>
  <phoneticPr fontId="1" type="noConversion"/>
  <dataValidations count="5">
    <dataValidation type="list" allowBlank="1" showInputMessage="1" showErrorMessage="1" sqref="J9:J14">
      <formula1>"มี, ไม่มี"</formula1>
    </dataValidation>
    <dataValidation type="list" allowBlank="1" showInputMessage="1" showErrorMessage="1" sqref="G9:G17">
      <formula1>"ทุนจากหน่วยงานที่สังกัด,ทุนภายในจากมหาวิทยาลัย,ทุนจากรัฐบาล/รัฐวิสาหกิจ/เอกชน/ชุมชน,ทุนจากต่างประเทศ"</formula1>
    </dataValidation>
    <dataValidation type="list" allowBlank="1" showInputMessage="1" showErrorMessage="1" sqref="O9:O17">
      <formula1>"อยู่ระหว่างยื่นจดอนุสิทธิบึตร, อยู่ระหว่างยื่นจดสิทธิบัตร, ได้รับอนุสิทธิบัตรแล้ว, ได้รับสิทธิบัตรแล้ว"</formula1>
    </dataValidation>
    <dataValidation type="date" allowBlank="1" showInputMessage="1" showErrorMessage="1" sqref="P8 G8:J8">
      <formula1>238506</formula1>
      <formula2>238840</formula2>
    </dataValidation>
    <dataValidation type="list" allowBlank="1" showInputMessage="1" showErrorMessage="1" sqref="K9:K17">
      <formula1>"เชิงวิชาการ,เชิงสาธารณะ,เชิงนโยบายหรือระดับประเทศ,เชิงพาณิชย์"</formula1>
    </dataValidation>
  </dataValidations>
  <pageMargins left="0.23622047244094491" right="0.27559055118110237" top="0.35433070866141736" bottom="0.31496062992125984" header="0.15748031496062992" footer="0.15748031496062992"/>
  <pageSetup paperSize="9" scale="85" orientation="landscape" cellComments="asDisplayed" r:id="rId1"/>
  <headerFooter alignWithMargins="0">
    <oddFooter>&amp;C&amp;P&amp;R&amp;D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Normal="100" workbookViewId="0">
      <selection activeCell="C20" sqref="C20"/>
    </sheetView>
  </sheetViews>
  <sheetFormatPr defaultRowHeight="13.5"/>
  <cols>
    <col min="1" max="1" width="6.7109375" style="2" customWidth="1"/>
    <col min="2" max="2" width="56.85546875" style="2" bestFit="1" customWidth="1"/>
    <col min="3" max="3" width="23.85546875" style="2" bestFit="1" customWidth="1"/>
    <col min="4" max="4" width="24.85546875" style="2" customWidth="1"/>
    <col min="5" max="5" width="21.140625" style="2" customWidth="1"/>
    <col min="6" max="6" width="23" style="2" customWidth="1"/>
    <col min="7" max="16384" width="9.140625" style="2"/>
  </cols>
  <sheetData>
    <row r="1" spans="1:9" ht="26.25">
      <c r="A1" s="393" t="s">
        <v>138</v>
      </c>
      <c r="B1" s="393"/>
      <c r="C1" s="393"/>
      <c r="D1" s="393"/>
      <c r="E1" s="393"/>
      <c r="F1" s="393"/>
    </row>
    <row r="2" spans="1:9" ht="11.25" customHeight="1">
      <c r="A2" s="24"/>
      <c r="B2" s="24"/>
      <c r="C2" s="24"/>
      <c r="D2" s="24"/>
      <c r="E2" s="24"/>
      <c r="F2" s="24"/>
    </row>
    <row r="3" spans="1:9" s="25" customFormat="1" ht="21">
      <c r="A3" s="26" t="s">
        <v>126</v>
      </c>
      <c r="B3" s="26"/>
      <c r="C3" s="26"/>
      <c r="E3" s="26"/>
      <c r="G3" s="26"/>
      <c r="H3" s="26"/>
      <c r="I3" s="26"/>
    </row>
    <row r="4" spans="1:9" ht="17.25" customHeight="1"/>
    <row r="5" spans="1:9" s="36" customFormat="1" ht="21">
      <c r="A5" s="35" t="s">
        <v>7</v>
      </c>
      <c r="B5" s="35" t="s">
        <v>52</v>
      </c>
      <c r="C5" s="35" t="s">
        <v>43</v>
      </c>
      <c r="D5" s="35" t="s">
        <v>20</v>
      </c>
      <c r="E5" s="35" t="s">
        <v>21</v>
      </c>
      <c r="F5" s="33" t="s">
        <v>44</v>
      </c>
    </row>
    <row r="6" spans="1:9" s="36" customFormat="1" ht="21">
      <c r="A6" s="19"/>
      <c r="B6" s="20" t="s">
        <v>157</v>
      </c>
      <c r="C6" s="21"/>
      <c r="D6" s="21"/>
      <c r="E6" s="21"/>
      <c r="F6" s="22"/>
    </row>
    <row r="7" spans="1:9" s="10" customFormat="1" ht="21">
      <c r="A7" s="23"/>
      <c r="B7" s="8"/>
      <c r="C7" s="66" t="s">
        <v>40</v>
      </c>
      <c r="D7" s="8"/>
      <c r="E7" s="8"/>
      <c r="F7" s="74">
        <v>239387</v>
      </c>
    </row>
    <row r="8" spans="1:9" s="10" customFormat="1" ht="21">
      <c r="A8" s="23"/>
      <c r="B8" s="8"/>
      <c r="C8" s="66" t="s">
        <v>40</v>
      </c>
      <c r="D8" s="8"/>
      <c r="E8" s="8"/>
      <c r="F8" s="74"/>
    </row>
    <row r="9" spans="1:9" s="10" customFormat="1" ht="21">
      <c r="A9" s="23"/>
      <c r="B9" s="8"/>
      <c r="C9" s="66" t="s">
        <v>41</v>
      </c>
      <c r="D9" s="8"/>
      <c r="E9" s="8"/>
      <c r="F9" s="74"/>
    </row>
    <row r="10" spans="1:9" s="10" customFormat="1" ht="21">
      <c r="A10" s="23"/>
      <c r="B10" s="8"/>
      <c r="C10" s="66" t="s">
        <v>42</v>
      </c>
      <c r="D10" s="8"/>
      <c r="E10" s="8"/>
      <c r="F10" s="74"/>
    </row>
    <row r="11" spans="1:9" s="10" customFormat="1" ht="21">
      <c r="A11" s="23"/>
      <c r="B11" s="8"/>
      <c r="C11" s="8"/>
      <c r="D11" s="8"/>
      <c r="E11" s="8"/>
      <c r="F11" s="74"/>
    </row>
    <row r="12" spans="1:9" s="10" customFormat="1" ht="21">
      <c r="A12" s="23"/>
      <c r="B12" s="8"/>
      <c r="C12" s="8"/>
      <c r="D12" s="8"/>
      <c r="E12" s="8"/>
      <c r="F12" s="74"/>
    </row>
    <row r="13" spans="1:9" s="10" customFormat="1" ht="21">
      <c r="A13" s="23"/>
      <c r="B13" s="8"/>
      <c r="C13" s="8"/>
      <c r="D13" s="8"/>
      <c r="E13" s="8"/>
      <c r="F13" s="74"/>
    </row>
    <row r="14" spans="1:9" s="10" customFormat="1" ht="21">
      <c r="A14" s="23"/>
      <c r="B14" s="8"/>
      <c r="C14" s="8"/>
      <c r="D14" s="8"/>
      <c r="E14" s="8"/>
      <c r="F14" s="74"/>
    </row>
    <row r="15" spans="1:9" s="10" customFormat="1" ht="21">
      <c r="A15" s="23"/>
      <c r="B15" s="8"/>
      <c r="C15" s="8"/>
      <c r="D15" s="8"/>
      <c r="E15" s="8"/>
      <c r="F15" s="74"/>
    </row>
    <row r="16" spans="1:9" s="10" customFormat="1" ht="21">
      <c r="A16" s="23"/>
      <c r="B16" s="8"/>
      <c r="C16" s="8"/>
      <c r="D16" s="8"/>
      <c r="E16" s="8"/>
      <c r="F16" s="74"/>
    </row>
    <row r="17" spans="1:6" s="10" customFormat="1" ht="21">
      <c r="A17" s="23"/>
      <c r="B17" s="8"/>
      <c r="C17" s="8"/>
      <c r="D17" s="8"/>
      <c r="E17" s="8"/>
      <c r="F17" s="74"/>
    </row>
    <row r="18" spans="1:6" s="10" customFormat="1" ht="21">
      <c r="A18" s="23"/>
      <c r="B18" s="8"/>
      <c r="C18" s="8"/>
      <c r="D18" s="8"/>
      <c r="E18" s="8"/>
      <c r="F18" s="74"/>
    </row>
  </sheetData>
  <mergeCells count="1">
    <mergeCell ref="A1:F1"/>
  </mergeCells>
  <dataValidations count="1">
    <dataValidation type="list" allowBlank="1" showInputMessage="1" showErrorMessage="1" sqref="C7:C18">
      <formula1>"อยู่ระหว่างยื่นจดอนุสิทธิบัตร, อยู่ระหว่างยื่นจดสิทธิบัตร, ได้รับอนุสิทธิบัตรแล้ว, ได้รับสิทธิบัตรแล้ว"</formula1>
    </dataValidation>
  </dataValidations>
  <pageMargins left="0.23622047244094491" right="0.27559055118110237" top="0.35433070866141736" bottom="0.31496062992125984" header="0.15748031496062992" footer="0.15748031496062992"/>
  <pageSetup paperSize="9" scale="90" orientation="landscape" cellComments="asDisplayed" r:id="rId1"/>
  <headerFooter>
    <oddFooter>&amp;C&amp;P&amp;R&amp;D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Normal="100" workbookViewId="0">
      <selection activeCell="B9" sqref="B9:B13"/>
    </sheetView>
  </sheetViews>
  <sheetFormatPr defaultRowHeight="13.5"/>
  <cols>
    <col min="1" max="1" width="6.140625" style="3" customWidth="1"/>
    <col min="2" max="2" width="47.85546875" style="3" bestFit="1" customWidth="1"/>
    <col min="3" max="3" width="17.140625" style="3" customWidth="1"/>
    <col min="4" max="4" width="10.28515625" style="3" bestFit="1" customWidth="1"/>
    <col min="5" max="5" width="17.5703125" style="3" bestFit="1" customWidth="1"/>
    <col min="6" max="6" width="30.5703125" style="3" bestFit="1" customWidth="1"/>
    <col min="7" max="7" width="34.7109375" style="69" customWidth="1"/>
    <col min="8" max="8" width="12.5703125" style="3" bestFit="1" customWidth="1"/>
    <col min="9" max="16384" width="9.140625" style="3"/>
  </cols>
  <sheetData>
    <row r="1" spans="1:8" ht="26.25">
      <c r="A1" s="394" t="s">
        <v>154</v>
      </c>
      <c r="B1" s="394"/>
      <c r="C1" s="394"/>
      <c r="D1" s="394"/>
      <c r="E1" s="394"/>
      <c r="F1" s="394"/>
      <c r="G1" s="394"/>
      <c r="H1" s="394"/>
    </row>
    <row r="2" spans="1:8" ht="12.75" customHeight="1">
      <c r="A2" s="32"/>
      <c r="B2" s="32"/>
      <c r="C2" s="32"/>
      <c r="D2" s="32"/>
      <c r="E2" s="32"/>
      <c r="F2" s="32"/>
      <c r="G2" s="32"/>
      <c r="H2" s="32"/>
    </row>
    <row r="3" spans="1:8" s="39" customFormat="1" ht="21">
      <c r="A3" s="37" t="s">
        <v>120</v>
      </c>
      <c r="B3" s="38"/>
      <c r="C3" s="38"/>
      <c r="D3" s="38"/>
      <c r="F3" s="40" t="s">
        <v>22</v>
      </c>
      <c r="G3" s="40"/>
      <c r="H3" s="38"/>
    </row>
    <row r="4" spans="1:8" s="39" customFormat="1" ht="9.75" customHeight="1">
      <c r="G4" s="68"/>
    </row>
    <row r="5" spans="1:8" s="2" customFormat="1" ht="24" customHeight="1">
      <c r="A5" s="35" t="s">
        <v>7</v>
      </c>
      <c r="B5" s="35" t="s">
        <v>23</v>
      </c>
      <c r="C5" s="62" t="s">
        <v>18</v>
      </c>
      <c r="D5" s="35" t="s">
        <v>32</v>
      </c>
      <c r="E5" s="64" t="s">
        <v>21</v>
      </c>
      <c r="F5" s="35" t="s">
        <v>33</v>
      </c>
      <c r="G5" s="65" t="s">
        <v>34</v>
      </c>
      <c r="H5" s="35" t="s">
        <v>35</v>
      </c>
    </row>
    <row r="6" spans="1:8" s="2" customFormat="1" ht="21">
      <c r="A6" s="19"/>
      <c r="B6" s="20" t="s">
        <v>2</v>
      </c>
      <c r="C6" s="21"/>
      <c r="D6" s="21"/>
      <c r="E6" s="21"/>
      <c r="F6" s="21"/>
      <c r="G6" s="21"/>
      <c r="H6" s="41"/>
    </row>
    <row r="7" spans="1:8" ht="23.25" customHeight="1">
      <c r="A7" s="395">
        <v>1</v>
      </c>
      <c r="B7" s="397" t="s">
        <v>474</v>
      </c>
      <c r="C7" s="158" t="s">
        <v>475</v>
      </c>
      <c r="D7" s="159" t="s">
        <v>31</v>
      </c>
      <c r="E7" s="159" t="s">
        <v>476</v>
      </c>
      <c r="F7" s="160" t="s">
        <v>24</v>
      </c>
      <c r="G7" s="161">
        <v>122500</v>
      </c>
      <c r="H7" s="162">
        <v>238534</v>
      </c>
    </row>
    <row r="8" spans="1:8" ht="37.5">
      <c r="A8" s="396"/>
      <c r="B8" s="398"/>
      <c r="C8" s="163" t="s">
        <v>477</v>
      </c>
      <c r="D8" s="164" t="s">
        <v>478</v>
      </c>
      <c r="E8" s="164" t="s">
        <v>479</v>
      </c>
      <c r="F8" s="165"/>
      <c r="G8" s="166"/>
      <c r="H8" s="167"/>
    </row>
    <row r="9" spans="1:8" ht="18.75">
      <c r="A9" s="395">
        <v>2</v>
      </c>
      <c r="B9" s="397" t="s">
        <v>480</v>
      </c>
      <c r="C9" s="168" t="s">
        <v>475</v>
      </c>
      <c r="D9" s="169" t="s">
        <v>31</v>
      </c>
      <c r="E9" s="159" t="s">
        <v>476</v>
      </c>
      <c r="F9" s="170" t="s">
        <v>24</v>
      </c>
      <c r="G9" s="161">
        <v>125000</v>
      </c>
      <c r="H9" s="171">
        <v>238526</v>
      </c>
    </row>
    <row r="10" spans="1:8" ht="37.5">
      <c r="A10" s="399"/>
      <c r="B10" s="400"/>
      <c r="C10" s="172" t="s">
        <v>481</v>
      </c>
      <c r="D10" s="159" t="s">
        <v>482</v>
      </c>
      <c r="E10" s="159" t="s">
        <v>483</v>
      </c>
      <c r="F10" s="170"/>
      <c r="G10" s="161"/>
      <c r="H10" s="171"/>
    </row>
    <row r="11" spans="1:8" ht="56.25">
      <c r="A11" s="399"/>
      <c r="B11" s="400"/>
      <c r="C11" s="172"/>
      <c r="D11" s="169"/>
      <c r="E11" s="159" t="s">
        <v>484</v>
      </c>
      <c r="F11" s="170"/>
      <c r="G11" s="161"/>
      <c r="H11" s="171"/>
    </row>
    <row r="12" spans="1:8" ht="37.5">
      <c r="A12" s="399"/>
      <c r="B12" s="400"/>
      <c r="C12" s="172" t="s">
        <v>485</v>
      </c>
      <c r="D12" s="159" t="s">
        <v>31</v>
      </c>
      <c r="E12" s="159" t="s">
        <v>483</v>
      </c>
      <c r="F12" s="173"/>
      <c r="G12" s="174"/>
      <c r="H12" s="171"/>
    </row>
    <row r="13" spans="1:8" ht="56.25">
      <c r="A13" s="399"/>
      <c r="B13" s="400"/>
      <c r="C13" s="172"/>
      <c r="D13" s="159"/>
      <c r="E13" s="159" t="s">
        <v>484</v>
      </c>
      <c r="F13" s="173"/>
      <c r="G13" s="174"/>
      <c r="H13" s="175"/>
    </row>
    <row r="14" spans="1:8" ht="23.25" customHeight="1">
      <c r="A14" s="401">
        <v>3</v>
      </c>
      <c r="B14" s="406" t="s">
        <v>486</v>
      </c>
      <c r="C14" s="176" t="s">
        <v>487</v>
      </c>
      <c r="D14" s="177" t="s">
        <v>31</v>
      </c>
      <c r="E14" s="178" t="s">
        <v>476</v>
      </c>
      <c r="F14" s="160" t="s">
        <v>24</v>
      </c>
      <c r="G14" s="179">
        <v>250000</v>
      </c>
      <c r="H14" s="180">
        <v>238525</v>
      </c>
    </row>
    <row r="15" spans="1:8" ht="37.5">
      <c r="A15" s="402"/>
      <c r="B15" s="407"/>
      <c r="C15" s="172" t="s">
        <v>488</v>
      </c>
      <c r="D15" s="169" t="s">
        <v>31</v>
      </c>
      <c r="E15" s="159" t="s">
        <v>489</v>
      </c>
      <c r="F15" s="173"/>
      <c r="G15" s="174"/>
      <c r="H15" s="171"/>
    </row>
    <row r="16" spans="1:8" ht="37.5">
      <c r="A16" s="405"/>
      <c r="B16" s="408"/>
      <c r="C16" s="163"/>
      <c r="D16" s="164"/>
      <c r="E16" s="164" t="s">
        <v>490</v>
      </c>
      <c r="F16" s="165"/>
      <c r="G16" s="166"/>
      <c r="H16" s="167"/>
    </row>
    <row r="17" spans="1:8" ht="18.75">
      <c r="A17" s="401">
        <v>4</v>
      </c>
      <c r="B17" s="397" t="s">
        <v>491</v>
      </c>
      <c r="C17" s="176" t="s">
        <v>487</v>
      </c>
      <c r="D17" s="177" t="s">
        <v>31</v>
      </c>
      <c r="E17" s="178" t="s">
        <v>476</v>
      </c>
      <c r="F17" s="160" t="s">
        <v>24</v>
      </c>
      <c r="G17" s="179">
        <v>122500</v>
      </c>
      <c r="H17" s="180">
        <v>238525</v>
      </c>
    </row>
    <row r="18" spans="1:8" ht="18.75">
      <c r="A18" s="402"/>
      <c r="B18" s="400"/>
      <c r="C18" s="168" t="s">
        <v>492</v>
      </c>
      <c r="D18" s="169" t="s">
        <v>31</v>
      </c>
      <c r="E18" s="159" t="s">
        <v>476</v>
      </c>
      <c r="F18" s="173"/>
      <c r="G18" s="174"/>
      <c r="H18" s="171"/>
    </row>
    <row r="19" spans="1:8" ht="56.25">
      <c r="A19" s="405"/>
      <c r="B19" s="398"/>
      <c r="C19" s="163" t="s">
        <v>488</v>
      </c>
      <c r="D19" s="181" t="s">
        <v>31</v>
      </c>
      <c r="E19" s="164" t="s">
        <v>493</v>
      </c>
      <c r="F19" s="165"/>
      <c r="G19" s="166"/>
      <c r="H19" s="167"/>
    </row>
    <row r="20" spans="1:8" ht="18.75">
      <c r="A20" s="402">
        <v>5</v>
      </c>
      <c r="B20" s="400" t="s">
        <v>494</v>
      </c>
      <c r="C20" s="158" t="s">
        <v>495</v>
      </c>
      <c r="D20" s="169" t="s">
        <v>31</v>
      </c>
      <c r="E20" s="159" t="s">
        <v>476</v>
      </c>
      <c r="F20" s="170" t="s">
        <v>24</v>
      </c>
      <c r="G20" s="161">
        <v>240000</v>
      </c>
      <c r="H20" s="171">
        <v>238525</v>
      </c>
    </row>
    <row r="21" spans="1:8" ht="75">
      <c r="A21" s="402"/>
      <c r="B21" s="400"/>
      <c r="C21" s="172" t="s">
        <v>496</v>
      </c>
      <c r="D21" s="159" t="s">
        <v>31</v>
      </c>
      <c r="E21" s="159" t="s">
        <v>497</v>
      </c>
      <c r="F21" s="173"/>
      <c r="G21" s="182"/>
      <c r="H21" s="171"/>
    </row>
    <row r="22" spans="1:8" ht="18.75">
      <c r="A22" s="402"/>
      <c r="B22" s="400"/>
      <c r="C22" s="172"/>
      <c r="D22" s="159"/>
      <c r="E22" s="159" t="s">
        <v>498</v>
      </c>
      <c r="F22" s="173"/>
      <c r="G22" s="182"/>
      <c r="H22" s="171"/>
    </row>
    <row r="23" spans="1:8" s="39" customFormat="1" ht="37.5">
      <c r="A23" s="402"/>
      <c r="B23" s="400"/>
      <c r="C23" s="183" t="s">
        <v>499</v>
      </c>
      <c r="D23" s="159" t="s">
        <v>31</v>
      </c>
      <c r="E23" s="159" t="s">
        <v>500</v>
      </c>
      <c r="F23" s="173"/>
      <c r="G23" s="182"/>
      <c r="H23" s="171"/>
    </row>
    <row r="24" spans="1:8" s="39" customFormat="1" ht="21">
      <c r="A24" s="405"/>
      <c r="B24" s="398"/>
      <c r="C24" s="184" t="s">
        <v>501</v>
      </c>
      <c r="D24" s="181" t="s">
        <v>31</v>
      </c>
      <c r="E24" s="164" t="s">
        <v>476</v>
      </c>
      <c r="F24" s="165"/>
      <c r="G24" s="185"/>
      <c r="H24" s="167"/>
    </row>
    <row r="25" spans="1:8" ht="18.75">
      <c r="A25" s="395">
        <v>6</v>
      </c>
      <c r="B25" s="397" t="s">
        <v>502</v>
      </c>
      <c r="C25" s="168" t="s">
        <v>503</v>
      </c>
      <c r="D25" s="169" t="s">
        <v>31</v>
      </c>
      <c r="E25" s="159" t="s">
        <v>476</v>
      </c>
      <c r="F25" s="170" t="s">
        <v>24</v>
      </c>
      <c r="G25" s="161">
        <v>120000</v>
      </c>
      <c r="H25" s="171"/>
    </row>
    <row r="26" spans="1:8" ht="37.5">
      <c r="A26" s="399"/>
      <c r="B26" s="400"/>
      <c r="C26" s="172" t="s">
        <v>504</v>
      </c>
      <c r="D26" s="159" t="s">
        <v>36</v>
      </c>
      <c r="E26" s="159" t="s">
        <v>505</v>
      </c>
      <c r="F26" s="173"/>
      <c r="G26" s="174"/>
      <c r="H26" s="171"/>
    </row>
    <row r="27" spans="1:8" ht="37.5">
      <c r="A27" s="399"/>
      <c r="B27" s="400"/>
      <c r="C27" s="186" t="s">
        <v>506</v>
      </c>
      <c r="D27" s="159" t="s">
        <v>36</v>
      </c>
      <c r="E27" s="159" t="s">
        <v>507</v>
      </c>
      <c r="F27" s="173"/>
      <c r="G27" s="174"/>
      <c r="H27" s="171"/>
    </row>
    <row r="28" spans="1:8" ht="37.5">
      <c r="A28" s="396"/>
      <c r="B28" s="398"/>
      <c r="C28" s="187"/>
      <c r="D28" s="164"/>
      <c r="E28" s="164" t="s">
        <v>508</v>
      </c>
      <c r="F28" s="165"/>
      <c r="G28" s="166"/>
      <c r="H28" s="167"/>
    </row>
    <row r="29" spans="1:8" ht="18.75">
      <c r="A29" s="401">
        <v>7</v>
      </c>
      <c r="B29" s="397" t="s">
        <v>509</v>
      </c>
      <c r="C29" s="168" t="s">
        <v>510</v>
      </c>
      <c r="D29" s="169" t="s">
        <v>31</v>
      </c>
      <c r="E29" s="159" t="s">
        <v>476</v>
      </c>
      <c r="F29" s="170" t="s">
        <v>24</v>
      </c>
      <c r="G29" s="161">
        <v>60000</v>
      </c>
      <c r="H29" s="171">
        <v>238534</v>
      </c>
    </row>
    <row r="30" spans="1:8" ht="18.75">
      <c r="A30" s="402"/>
      <c r="B30" s="400"/>
      <c r="C30" s="168" t="s">
        <v>511</v>
      </c>
      <c r="D30" s="169" t="s">
        <v>31</v>
      </c>
      <c r="E30" s="159" t="s">
        <v>476</v>
      </c>
      <c r="F30" s="173"/>
      <c r="G30" s="182"/>
      <c r="H30" s="171"/>
    </row>
    <row r="31" spans="1:8" ht="37.5">
      <c r="A31" s="402"/>
      <c r="B31" s="400"/>
      <c r="C31" s="172" t="s">
        <v>512</v>
      </c>
      <c r="D31" s="159" t="s">
        <v>36</v>
      </c>
      <c r="E31" s="159" t="s">
        <v>513</v>
      </c>
      <c r="F31" s="173"/>
      <c r="G31" s="174"/>
      <c r="H31" s="171"/>
    </row>
    <row r="32" spans="1:8" ht="56.25">
      <c r="A32" s="402"/>
      <c r="B32" s="400"/>
      <c r="C32" s="172" t="s">
        <v>514</v>
      </c>
      <c r="D32" s="159" t="s">
        <v>31</v>
      </c>
      <c r="E32" s="159" t="s">
        <v>515</v>
      </c>
      <c r="F32" s="173"/>
      <c r="G32" s="174"/>
      <c r="H32" s="171"/>
    </row>
    <row r="33" spans="1:8" ht="18.75">
      <c r="A33" s="403">
        <v>8</v>
      </c>
      <c r="B33" s="397" t="s">
        <v>516</v>
      </c>
      <c r="C33" s="176" t="s">
        <v>510</v>
      </c>
      <c r="D33" s="177" t="s">
        <v>31</v>
      </c>
      <c r="E33" s="178" t="s">
        <v>476</v>
      </c>
      <c r="F33" s="160" t="s">
        <v>24</v>
      </c>
      <c r="G33" s="188"/>
      <c r="H33" s="162"/>
    </row>
    <row r="34" spans="1:8" ht="37.5">
      <c r="A34" s="404"/>
      <c r="B34" s="398"/>
      <c r="C34" s="163" t="s">
        <v>517</v>
      </c>
      <c r="D34" s="164" t="s">
        <v>36</v>
      </c>
      <c r="E34" s="164" t="s">
        <v>518</v>
      </c>
      <c r="F34" s="165"/>
      <c r="G34" s="166"/>
      <c r="H34" s="167"/>
    </row>
    <row r="35" spans="1:8" ht="18.75">
      <c r="A35" s="402">
        <v>9</v>
      </c>
      <c r="B35" s="400" t="s">
        <v>519</v>
      </c>
      <c r="C35" s="168" t="s">
        <v>510</v>
      </c>
      <c r="D35" s="169" t="s">
        <v>31</v>
      </c>
      <c r="E35" s="159" t="s">
        <v>476</v>
      </c>
      <c r="F35" s="170" t="s">
        <v>24</v>
      </c>
      <c r="G35" s="189">
        <v>122500</v>
      </c>
      <c r="H35" s="171"/>
    </row>
    <row r="36" spans="1:8" ht="37.5">
      <c r="A36" s="402"/>
      <c r="B36" s="400"/>
      <c r="C36" s="168" t="s">
        <v>512</v>
      </c>
      <c r="D36" s="169" t="s">
        <v>36</v>
      </c>
      <c r="E36" s="159" t="s">
        <v>513</v>
      </c>
      <c r="F36" s="170"/>
      <c r="G36" s="174"/>
      <c r="H36" s="171"/>
    </row>
    <row r="37" spans="1:8" ht="37.5">
      <c r="A37" s="405"/>
      <c r="B37" s="398"/>
      <c r="C37" s="163" t="s">
        <v>520</v>
      </c>
      <c r="D37" s="164" t="s">
        <v>31</v>
      </c>
      <c r="E37" s="164" t="s">
        <v>521</v>
      </c>
      <c r="F37" s="165"/>
      <c r="G37" s="166"/>
      <c r="H37" s="167"/>
    </row>
    <row r="38" spans="1:8" ht="18.75">
      <c r="A38" s="190">
        <v>10</v>
      </c>
      <c r="B38" s="159" t="s">
        <v>522</v>
      </c>
      <c r="C38" s="168" t="s">
        <v>510</v>
      </c>
      <c r="D38" s="169" t="s">
        <v>31</v>
      </c>
      <c r="E38" s="159" t="s">
        <v>476</v>
      </c>
      <c r="F38" s="170" t="s">
        <v>24</v>
      </c>
      <c r="G38" s="189">
        <v>122500</v>
      </c>
      <c r="H38" s="175"/>
    </row>
    <row r="39" spans="1:8" ht="56.25">
      <c r="A39" s="190"/>
      <c r="B39" s="159"/>
      <c r="C39" s="172" t="s">
        <v>488</v>
      </c>
      <c r="D39" s="169" t="s">
        <v>31</v>
      </c>
      <c r="E39" s="159" t="s">
        <v>493</v>
      </c>
      <c r="F39" s="170"/>
      <c r="G39" s="189"/>
      <c r="H39" s="175"/>
    </row>
    <row r="40" spans="1:8" ht="56.25">
      <c r="A40" s="190"/>
      <c r="B40" s="159"/>
      <c r="C40" s="172" t="s">
        <v>523</v>
      </c>
      <c r="D40" s="169" t="s">
        <v>31</v>
      </c>
      <c r="E40" s="159" t="s">
        <v>493</v>
      </c>
      <c r="F40" s="170"/>
      <c r="G40" s="189"/>
      <c r="H40" s="175"/>
    </row>
    <row r="41" spans="1:8" ht="37.5">
      <c r="A41" s="190"/>
      <c r="B41" s="159"/>
      <c r="C41" s="172" t="s">
        <v>524</v>
      </c>
      <c r="D41" s="159" t="s">
        <v>36</v>
      </c>
      <c r="E41" s="159" t="s">
        <v>525</v>
      </c>
      <c r="F41" s="173"/>
      <c r="G41" s="174"/>
      <c r="H41" s="175"/>
    </row>
    <row r="42" spans="1:8" ht="37.5">
      <c r="A42" s="190"/>
      <c r="B42" s="159"/>
      <c r="C42" s="172" t="s">
        <v>526</v>
      </c>
      <c r="D42" s="159" t="s">
        <v>36</v>
      </c>
      <c r="E42" s="191" t="s">
        <v>527</v>
      </c>
      <c r="F42" s="173"/>
      <c r="G42" s="174"/>
      <c r="H42" s="175"/>
    </row>
    <row r="43" spans="1:8" ht="18.75">
      <c r="A43" s="395">
        <v>8</v>
      </c>
      <c r="B43" s="397" t="s">
        <v>528</v>
      </c>
      <c r="C43" s="176" t="s">
        <v>511</v>
      </c>
      <c r="D43" s="178" t="s">
        <v>31</v>
      </c>
      <c r="E43" s="178" t="s">
        <v>476</v>
      </c>
      <c r="F43" s="160" t="s">
        <v>24</v>
      </c>
      <c r="G43" s="179">
        <v>200000</v>
      </c>
      <c r="H43" s="180">
        <v>238671</v>
      </c>
    </row>
    <row r="44" spans="1:8" ht="37.5">
      <c r="A44" s="399"/>
      <c r="B44" s="400"/>
      <c r="C44" s="172" t="s">
        <v>529</v>
      </c>
      <c r="D44" s="159" t="s">
        <v>36</v>
      </c>
      <c r="E44" s="159" t="s">
        <v>530</v>
      </c>
      <c r="F44" s="173"/>
      <c r="G44" s="174"/>
      <c r="H44" s="175"/>
    </row>
    <row r="45" spans="1:8" ht="56.25">
      <c r="A45" s="396"/>
      <c r="B45" s="398"/>
      <c r="C45" s="163" t="s">
        <v>531</v>
      </c>
      <c r="D45" s="164" t="s">
        <v>31</v>
      </c>
      <c r="E45" s="164" t="s">
        <v>532</v>
      </c>
      <c r="F45" s="165"/>
      <c r="G45" s="166"/>
      <c r="H45" s="192"/>
    </row>
    <row r="46" spans="1:8" ht="18.75">
      <c r="A46" s="402">
        <v>9</v>
      </c>
      <c r="B46" s="400" t="s">
        <v>533</v>
      </c>
      <c r="C46" s="168" t="s">
        <v>534</v>
      </c>
      <c r="D46" s="169" t="s">
        <v>31</v>
      </c>
      <c r="E46" s="159" t="s">
        <v>476</v>
      </c>
      <c r="F46" s="170" t="s">
        <v>24</v>
      </c>
      <c r="G46" s="161">
        <v>150000</v>
      </c>
      <c r="H46" s="171"/>
    </row>
    <row r="47" spans="1:8" ht="37.5">
      <c r="A47" s="402"/>
      <c r="B47" s="400"/>
      <c r="C47" s="172" t="s">
        <v>504</v>
      </c>
      <c r="D47" s="159" t="s">
        <v>36</v>
      </c>
      <c r="E47" s="159" t="s">
        <v>535</v>
      </c>
      <c r="F47" s="173"/>
      <c r="G47" s="182"/>
      <c r="H47" s="171"/>
    </row>
    <row r="48" spans="1:8" ht="37.5">
      <c r="A48" s="402"/>
      <c r="B48" s="400"/>
      <c r="C48" s="186" t="s">
        <v>506</v>
      </c>
      <c r="D48" s="159" t="s">
        <v>36</v>
      </c>
      <c r="E48" s="159" t="s">
        <v>536</v>
      </c>
      <c r="F48" s="193"/>
      <c r="G48" s="182"/>
      <c r="H48" s="171"/>
    </row>
    <row r="49" spans="1:8" ht="18.75">
      <c r="A49" s="194">
        <v>10</v>
      </c>
      <c r="B49" s="397" t="s">
        <v>537</v>
      </c>
      <c r="C49" s="176" t="s">
        <v>538</v>
      </c>
      <c r="D49" s="177" t="s">
        <v>31</v>
      </c>
      <c r="E49" s="195" t="s">
        <v>476</v>
      </c>
      <c r="F49" s="196" t="s">
        <v>25</v>
      </c>
      <c r="G49" s="179">
        <v>300000</v>
      </c>
      <c r="H49" s="180">
        <v>238413</v>
      </c>
    </row>
    <row r="50" spans="1:8" ht="18.75">
      <c r="A50" s="190"/>
      <c r="B50" s="400"/>
      <c r="C50" s="168" t="s">
        <v>539</v>
      </c>
      <c r="D50" s="169" t="s">
        <v>31</v>
      </c>
      <c r="E50" s="197" t="s">
        <v>476</v>
      </c>
      <c r="F50" s="198" t="s">
        <v>540</v>
      </c>
      <c r="G50" s="182"/>
      <c r="H50" s="171"/>
    </row>
    <row r="51" spans="1:8" ht="37.5">
      <c r="A51" s="190"/>
      <c r="B51" s="400"/>
      <c r="C51" s="172" t="s">
        <v>541</v>
      </c>
      <c r="D51" s="169" t="s">
        <v>31</v>
      </c>
      <c r="E51" s="199" t="s">
        <v>542</v>
      </c>
      <c r="F51" s="173"/>
      <c r="G51" s="182"/>
      <c r="H51" s="171"/>
    </row>
    <row r="52" spans="1:8" ht="56.25">
      <c r="A52" s="190"/>
      <c r="B52" s="400"/>
      <c r="C52" s="172" t="s">
        <v>543</v>
      </c>
      <c r="D52" s="169" t="s">
        <v>31</v>
      </c>
      <c r="E52" s="197" t="s">
        <v>544</v>
      </c>
      <c r="F52" s="173"/>
      <c r="G52" s="182"/>
      <c r="H52" s="171"/>
    </row>
    <row r="53" spans="1:8" ht="37.5">
      <c r="A53" s="190"/>
      <c r="B53" s="400"/>
      <c r="C53" s="172" t="s">
        <v>545</v>
      </c>
      <c r="D53" s="169" t="s">
        <v>31</v>
      </c>
      <c r="E53" s="197" t="s">
        <v>546</v>
      </c>
      <c r="F53" s="173"/>
      <c r="G53" s="182"/>
      <c r="H53" s="171"/>
    </row>
    <row r="54" spans="1:8" ht="37.5">
      <c r="A54" s="200"/>
      <c r="B54" s="398"/>
      <c r="C54" s="163"/>
      <c r="D54" s="181"/>
      <c r="E54" s="201" t="s">
        <v>547</v>
      </c>
      <c r="F54" s="165"/>
      <c r="G54" s="185"/>
      <c r="H54" s="167"/>
    </row>
    <row r="55" spans="1:8" ht="18.75">
      <c r="A55" s="401">
        <v>11</v>
      </c>
      <c r="B55" s="397" t="s">
        <v>548</v>
      </c>
      <c r="C55" s="176" t="s">
        <v>487</v>
      </c>
      <c r="D55" s="178" t="s">
        <v>31</v>
      </c>
      <c r="E55" s="178" t="s">
        <v>476</v>
      </c>
      <c r="F55" s="196" t="s">
        <v>25</v>
      </c>
      <c r="G55" s="179">
        <v>246000</v>
      </c>
      <c r="H55" s="162">
        <v>237895</v>
      </c>
    </row>
    <row r="56" spans="1:8" ht="56.25">
      <c r="A56" s="402"/>
      <c r="B56" s="400"/>
      <c r="C56" s="172" t="s">
        <v>549</v>
      </c>
      <c r="D56" s="159" t="s">
        <v>31</v>
      </c>
      <c r="E56" s="159" t="s">
        <v>550</v>
      </c>
      <c r="F56" s="173" t="s">
        <v>551</v>
      </c>
      <c r="G56" s="182"/>
      <c r="H56" s="171"/>
    </row>
    <row r="57" spans="1:8" ht="56.25">
      <c r="A57" s="405"/>
      <c r="B57" s="398"/>
      <c r="C57" s="163" t="s">
        <v>552</v>
      </c>
      <c r="D57" s="159" t="s">
        <v>31</v>
      </c>
      <c r="E57" s="159" t="s">
        <v>550</v>
      </c>
      <c r="F57" s="165"/>
      <c r="G57" s="185"/>
      <c r="H57" s="167"/>
    </row>
    <row r="58" spans="1:8" ht="18.75">
      <c r="A58" s="401">
        <v>12</v>
      </c>
      <c r="B58" s="397" t="s">
        <v>553</v>
      </c>
      <c r="C58" s="168" t="s">
        <v>554</v>
      </c>
      <c r="D58" s="202" t="s">
        <v>31</v>
      </c>
      <c r="E58" s="178" t="s">
        <v>555</v>
      </c>
      <c r="F58" s="198" t="s">
        <v>25</v>
      </c>
      <c r="G58" s="203">
        <v>170000</v>
      </c>
      <c r="H58" s="175">
        <v>238331</v>
      </c>
    </row>
    <row r="59" spans="1:8" ht="18.75">
      <c r="A59" s="402"/>
      <c r="B59" s="400"/>
      <c r="C59" s="168" t="s">
        <v>556</v>
      </c>
      <c r="D59" s="204" t="s">
        <v>31</v>
      </c>
      <c r="E59" s="159" t="s">
        <v>476</v>
      </c>
      <c r="F59" s="193" t="s">
        <v>557</v>
      </c>
      <c r="G59" s="174"/>
      <c r="H59" s="205"/>
    </row>
    <row r="60" spans="1:8" ht="37.5">
      <c r="A60" s="402"/>
      <c r="B60" s="400"/>
      <c r="C60" s="172" t="s">
        <v>558</v>
      </c>
      <c r="D60" s="204" t="s">
        <v>31</v>
      </c>
      <c r="E60" s="159" t="s">
        <v>559</v>
      </c>
      <c r="F60" s="198" t="s">
        <v>560</v>
      </c>
      <c r="G60" s="174"/>
      <c r="H60" s="205"/>
    </row>
    <row r="61" spans="1:8" ht="37.5">
      <c r="A61" s="206">
        <v>13</v>
      </c>
      <c r="B61" s="121" t="s">
        <v>561</v>
      </c>
      <c r="C61" s="207" t="s">
        <v>562</v>
      </c>
      <c r="D61" s="208" t="s">
        <v>31</v>
      </c>
      <c r="E61" s="121" t="s">
        <v>476</v>
      </c>
      <c r="F61" s="209" t="s">
        <v>563</v>
      </c>
      <c r="G61" s="210">
        <v>250000</v>
      </c>
      <c r="H61" s="211"/>
    </row>
    <row r="62" spans="1:8" ht="37.5">
      <c r="A62" s="206">
        <v>14</v>
      </c>
      <c r="B62" s="121" t="s">
        <v>564</v>
      </c>
      <c r="C62" s="212" t="s">
        <v>562</v>
      </c>
      <c r="D62" s="202" t="s">
        <v>31</v>
      </c>
      <c r="E62" s="178" t="s">
        <v>476</v>
      </c>
      <c r="F62" s="213" t="s">
        <v>24</v>
      </c>
      <c r="G62" s="210">
        <v>240000</v>
      </c>
      <c r="H62" s="211"/>
    </row>
    <row r="63" spans="1:8" ht="18.75">
      <c r="A63" s="401">
        <v>15</v>
      </c>
      <c r="B63" s="418" t="s">
        <v>565</v>
      </c>
      <c r="C63" s="214" t="s">
        <v>566</v>
      </c>
      <c r="D63" s="202" t="s">
        <v>31</v>
      </c>
      <c r="E63" s="178" t="s">
        <v>476</v>
      </c>
      <c r="F63" s="421" t="s">
        <v>567</v>
      </c>
      <c r="G63" s="415">
        <v>100000</v>
      </c>
      <c r="H63" s="409"/>
    </row>
    <row r="64" spans="1:8" ht="18.75">
      <c r="A64" s="402"/>
      <c r="B64" s="419"/>
      <c r="C64" s="215" t="s">
        <v>568</v>
      </c>
      <c r="D64" s="204" t="s">
        <v>36</v>
      </c>
      <c r="E64" s="159" t="s">
        <v>569</v>
      </c>
      <c r="F64" s="422"/>
      <c r="G64" s="416"/>
      <c r="H64" s="410"/>
    </row>
    <row r="65" spans="1:8" ht="18.75">
      <c r="A65" s="402"/>
      <c r="B65" s="419"/>
      <c r="C65" s="216" t="s">
        <v>510</v>
      </c>
      <c r="D65" s="217" t="s">
        <v>31</v>
      </c>
      <c r="E65" s="159" t="s">
        <v>476</v>
      </c>
      <c r="F65" s="422"/>
      <c r="G65" s="416"/>
      <c r="H65" s="410"/>
    </row>
    <row r="66" spans="1:8" ht="37.5">
      <c r="A66" s="402"/>
      <c r="B66" s="419"/>
      <c r="C66" s="218" t="s">
        <v>419</v>
      </c>
      <c r="D66" s="219" t="s">
        <v>31</v>
      </c>
      <c r="E66" s="220" t="s">
        <v>251</v>
      </c>
      <c r="F66" s="422"/>
      <c r="G66" s="416"/>
      <c r="H66" s="410"/>
    </row>
    <row r="67" spans="1:8" ht="37.5">
      <c r="A67" s="405"/>
      <c r="B67" s="420"/>
      <c r="C67" s="221" t="s">
        <v>235</v>
      </c>
      <c r="D67" s="222" t="s">
        <v>31</v>
      </c>
      <c r="E67" s="223" t="s">
        <v>570</v>
      </c>
      <c r="F67" s="423"/>
      <c r="G67" s="417"/>
      <c r="H67" s="411"/>
    </row>
    <row r="68" spans="1:8" ht="18.75">
      <c r="A68" s="401">
        <v>16</v>
      </c>
      <c r="B68" s="412" t="s">
        <v>571</v>
      </c>
      <c r="C68" s="176" t="s">
        <v>554</v>
      </c>
      <c r="D68" s="178" t="s">
        <v>31</v>
      </c>
      <c r="E68" s="178" t="s">
        <v>555</v>
      </c>
      <c r="F68" s="401" t="s">
        <v>567</v>
      </c>
      <c r="G68" s="415">
        <v>140000</v>
      </c>
      <c r="H68" s="409"/>
    </row>
    <row r="69" spans="1:8" ht="18.75">
      <c r="A69" s="402"/>
      <c r="B69" s="413"/>
      <c r="C69" s="168" t="s">
        <v>556</v>
      </c>
      <c r="D69" s="159" t="s">
        <v>31</v>
      </c>
      <c r="E69" s="159" t="s">
        <v>476</v>
      </c>
      <c r="F69" s="402"/>
      <c r="G69" s="416"/>
      <c r="H69" s="410"/>
    </row>
    <row r="70" spans="1:8" ht="37.5">
      <c r="A70" s="405"/>
      <c r="B70" s="414"/>
      <c r="C70" s="163" t="s">
        <v>558</v>
      </c>
      <c r="D70" s="159" t="s">
        <v>31</v>
      </c>
      <c r="E70" s="159" t="s">
        <v>559</v>
      </c>
      <c r="F70" s="405"/>
      <c r="G70" s="417"/>
      <c r="H70" s="411"/>
    </row>
    <row r="71" spans="1:8" ht="18.75">
      <c r="A71" s="401">
        <v>17</v>
      </c>
      <c r="B71" s="412" t="s">
        <v>572</v>
      </c>
      <c r="C71" s="224" t="s">
        <v>573</v>
      </c>
      <c r="D71" s="202" t="s">
        <v>31</v>
      </c>
      <c r="E71" s="178" t="s">
        <v>476</v>
      </c>
      <c r="F71" s="401" t="s">
        <v>567</v>
      </c>
      <c r="G71" s="415">
        <v>90000</v>
      </c>
      <c r="H71" s="409"/>
    </row>
    <row r="72" spans="1:8" ht="37.5">
      <c r="A72" s="402"/>
      <c r="B72" s="413"/>
      <c r="C72" s="216" t="s">
        <v>574</v>
      </c>
      <c r="D72" s="204" t="s">
        <v>31</v>
      </c>
      <c r="E72" s="220" t="s">
        <v>570</v>
      </c>
      <c r="F72" s="402"/>
      <c r="G72" s="416"/>
      <c r="H72" s="410"/>
    </row>
    <row r="73" spans="1:8" ht="37.5">
      <c r="A73" s="405"/>
      <c r="B73" s="414"/>
      <c r="C73" s="225" t="s">
        <v>575</v>
      </c>
      <c r="D73" s="226" t="s">
        <v>36</v>
      </c>
      <c r="E73" s="164" t="s">
        <v>576</v>
      </c>
      <c r="F73" s="405"/>
      <c r="G73" s="417"/>
      <c r="H73" s="411"/>
    </row>
    <row r="74" spans="1:8" ht="18.75">
      <c r="A74" s="227"/>
      <c r="B74" s="228" t="s">
        <v>577</v>
      </c>
      <c r="C74" s="229"/>
      <c r="D74" s="230"/>
      <c r="E74" s="230"/>
      <c r="F74" s="231"/>
      <c r="G74" s="232"/>
      <c r="H74" s="233"/>
    </row>
    <row r="75" spans="1:8" ht="18.75">
      <c r="A75" s="424">
        <v>1</v>
      </c>
      <c r="B75" s="426" t="s">
        <v>234</v>
      </c>
      <c r="C75" s="234" t="s">
        <v>235</v>
      </c>
      <c r="D75" s="235" t="s">
        <v>31</v>
      </c>
      <c r="E75" s="220" t="s">
        <v>578</v>
      </c>
      <c r="F75" s="236" t="s">
        <v>24</v>
      </c>
      <c r="G75" s="237">
        <v>580000</v>
      </c>
      <c r="H75" s="238"/>
    </row>
    <row r="76" spans="1:8" ht="18.75">
      <c r="A76" s="425"/>
      <c r="B76" s="427"/>
      <c r="C76" s="239"/>
      <c r="D76" s="156"/>
      <c r="E76" s="223"/>
      <c r="F76" s="240"/>
      <c r="G76" s="241"/>
      <c r="H76" s="242"/>
    </row>
    <row r="77" spans="1:8" ht="37.5">
      <c r="A77" s="243">
        <v>2</v>
      </c>
      <c r="B77" s="244" t="s">
        <v>579</v>
      </c>
      <c r="C77" s="245" t="s">
        <v>235</v>
      </c>
      <c r="D77" s="246"/>
      <c r="E77" s="220" t="s">
        <v>578</v>
      </c>
      <c r="F77" s="247" t="s">
        <v>24</v>
      </c>
      <c r="G77" s="248">
        <v>230000</v>
      </c>
      <c r="H77" s="249"/>
    </row>
    <row r="78" spans="1:8" ht="37.5">
      <c r="A78" s="395">
        <v>3</v>
      </c>
      <c r="B78" s="412" t="s">
        <v>580</v>
      </c>
      <c r="C78" s="250" t="s">
        <v>235</v>
      </c>
      <c r="D78" s="235" t="s">
        <v>31</v>
      </c>
      <c r="E78" s="251" t="s">
        <v>581</v>
      </c>
      <c r="F78" s="428" t="s">
        <v>24</v>
      </c>
      <c r="G78" s="441">
        <v>150000</v>
      </c>
      <c r="H78" s="433"/>
    </row>
    <row r="79" spans="1:8" ht="37.5">
      <c r="A79" s="399"/>
      <c r="B79" s="413"/>
      <c r="C79" s="218" t="s">
        <v>582</v>
      </c>
      <c r="D79" s="246" t="s">
        <v>36</v>
      </c>
      <c r="E79" s="252" t="s">
        <v>583</v>
      </c>
      <c r="F79" s="429"/>
      <c r="G79" s="442"/>
      <c r="H79" s="434"/>
    </row>
    <row r="80" spans="1:8" ht="37.5">
      <c r="A80" s="399"/>
      <c r="B80" s="413"/>
      <c r="C80" s="218" t="s">
        <v>584</v>
      </c>
      <c r="D80" s="246" t="s">
        <v>36</v>
      </c>
      <c r="E80" s="252" t="s">
        <v>585</v>
      </c>
      <c r="F80" s="429"/>
      <c r="G80" s="442"/>
      <c r="H80" s="434"/>
    </row>
    <row r="81" spans="1:8" ht="18.75">
      <c r="A81" s="399"/>
      <c r="B81" s="413"/>
      <c r="C81" s="218" t="s">
        <v>586</v>
      </c>
      <c r="D81" s="246" t="s">
        <v>31</v>
      </c>
      <c r="E81" s="252" t="s">
        <v>476</v>
      </c>
      <c r="F81" s="429"/>
      <c r="G81" s="442"/>
      <c r="H81" s="434"/>
    </row>
    <row r="82" spans="1:8" ht="18.75">
      <c r="A82" s="399"/>
      <c r="B82" s="413"/>
      <c r="C82" s="218" t="s">
        <v>587</v>
      </c>
      <c r="D82" s="246" t="s">
        <v>31</v>
      </c>
      <c r="E82" s="252" t="s">
        <v>476</v>
      </c>
      <c r="F82" s="429"/>
      <c r="G82" s="442"/>
      <c r="H82" s="434"/>
    </row>
    <row r="83" spans="1:8" ht="18.75">
      <c r="A83" s="396"/>
      <c r="B83" s="414"/>
      <c r="C83" s="221" t="s">
        <v>574</v>
      </c>
      <c r="D83" s="222" t="s">
        <v>31</v>
      </c>
      <c r="E83" s="223" t="s">
        <v>578</v>
      </c>
      <c r="F83" s="430"/>
      <c r="G83" s="443"/>
      <c r="H83" s="435"/>
    </row>
    <row r="84" spans="1:8" ht="18.75">
      <c r="A84" s="253">
        <v>4</v>
      </c>
      <c r="B84" s="140" t="s">
        <v>588</v>
      </c>
      <c r="C84" s="250" t="s">
        <v>235</v>
      </c>
      <c r="D84" s="235" t="s">
        <v>31</v>
      </c>
      <c r="E84" s="220" t="s">
        <v>578</v>
      </c>
      <c r="F84" s="254" t="s">
        <v>24</v>
      </c>
      <c r="G84" s="237">
        <v>50000</v>
      </c>
      <c r="H84" s="238"/>
    </row>
    <row r="85" spans="1:8" ht="18.75">
      <c r="A85" s="395">
        <v>5</v>
      </c>
      <c r="B85" s="444" t="s">
        <v>589</v>
      </c>
      <c r="C85" s="250" t="s">
        <v>235</v>
      </c>
      <c r="D85" s="255" t="s">
        <v>31</v>
      </c>
      <c r="E85" s="244" t="s">
        <v>578</v>
      </c>
      <c r="F85" s="446" t="s">
        <v>24</v>
      </c>
      <c r="G85" s="441">
        <v>200000</v>
      </c>
      <c r="H85" s="433"/>
    </row>
    <row r="86" spans="1:8" ht="18.75">
      <c r="A86" s="399"/>
      <c r="B86" s="445"/>
      <c r="C86" s="218" t="s">
        <v>590</v>
      </c>
      <c r="D86" s="219" t="s">
        <v>36</v>
      </c>
      <c r="E86" s="220" t="s">
        <v>578</v>
      </c>
      <c r="F86" s="447"/>
      <c r="G86" s="442"/>
      <c r="H86" s="434"/>
    </row>
    <row r="87" spans="1:8" ht="18.75">
      <c r="A87" s="399"/>
      <c r="B87" s="445"/>
      <c r="C87" s="218" t="s">
        <v>574</v>
      </c>
      <c r="D87" s="219" t="s">
        <v>31</v>
      </c>
      <c r="E87" s="220" t="s">
        <v>578</v>
      </c>
      <c r="F87" s="447"/>
      <c r="G87" s="442"/>
      <c r="H87" s="434"/>
    </row>
    <row r="88" spans="1:8" ht="37.5">
      <c r="A88" s="431">
        <v>6</v>
      </c>
      <c r="B88" s="413" t="s">
        <v>591</v>
      </c>
      <c r="C88" s="218" t="s">
        <v>592</v>
      </c>
      <c r="D88" s="219" t="s">
        <v>36</v>
      </c>
      <c r="E88" s="220" t="s">
        <v>593</v>
      </c>
      <c r="F88" s="247" t="s">
        <v>24</v>
      </c>
      <c r="G88" s="248">
        <v>450000</v>
      </c>
      <c r="H88" s="249"/>
    </row>
    <row r="89" spans="1:8" ht="37.5">
      <c r="A89" s="431"/>
      <c r="B89" s="413"/>
      <c r="C89" s="218" t="s">
        <v>594</v>
      </c>
      <c r="D89" s="219" t="s">
        <v>36</v>
      </c>
      <c r="E89" s="220" t="s">
        <v>595</v>
      </c>
      <c r="F89" s="247"/>
      <c r="G89" s="248"/>
      <c r="H89" s="249"/>
    </row>
    <row r="90" spans="1:8" ht="37.5">
      <c r="A90" s="431"/>
      <c r="B90" s="413"/>
      <c r="C90" s="218" t="s">
        <v>596</v>
      </c>
      <c r="D90" s="219" t="s">
        <v>36</v>
      </c>
      <c r="E90" s="220" t="s">
        <v>593</v>
      </c>
      <c r="F90" s="247"/>
      <c r="G90" s="248"/>
      <c r="H90" s="249"/>
    </row>
    <row r="91" spans="1:8" ht="37.5">
      <c r="A91" s="431"/>
      <c r="B91" s="413"/>
      <c r="C91" s="218" t="s">
        <v>597</v>
      </c>
      <c r="D91" s="219" t="s">
        <v>36</v>
      </c>
      <c r="E91" s="220" t="s">
        <v>598</v>
      </c>
      <c r="F91" s="247"/>
      <c r="G91" s="248"/>
      <c r="H91" s="249"/>
    </row>
    <row r="92" spans="1:8" ht="37.5">
      <c r="A92" s="432"/>
      <c r="B92" s="414"/>
      <c r="C92" s="221" t="s">
        <v>599</v>
      </c>
      <c r="D92" s="156" t="s">
        <v>31</v>
      </c>
      <c r="E92" s="256" t="s">
        <v>581</v>
      </c>
      <c r="F92" s="257"/>
      <c r="G92" s="258"/>
      <c r="H92" s="242"/>
    </row>
    <row r="93" spans="1:8" ht="37.5">
      <c r="A93" s="259">
        <v>7</v>
      </c>
      <c r="B93" s="260" t="s">
        <v>600</v>
      </c>
      <c r="C93" s="218" t="s">
        <v>599</v>
      </c>
      <c r="D93" s="246" t="s">
        <v>31</v>
      </c>
      <c r="E93" s="252" t="s">
        <v>581</v>
      </c>
      <c r="F93" s="247" t="s">
        <v>24</v>
      </c>
      <c r="G93" s="237">
        <v>220000</v>
      </c>
      <c r="H93" s="433"/>
    </row>
    <row r="94" spans="1:8" ht="37.5">
      <c r="A94" s="259"/>
      <c r="B94" s="260"/>
      <c r="C94" s="218" t="s">
        <v>601</v>
      </c>
      <c r="D94" s="246" t="s">
        <v>36</v>
      </c>
      <c r="E94" s="252" t="s">
        <v>602</v>
      </c>
      <c r="F94" s="247"/>
      <c r="G94" s="248"/>
      <c r="H94" s="434"/>
    </row>
    <row r="95" spans="1:8" ht="56.25">
      <c r="A95" s="259"/>
      <c r="B95" s="260"/>
      <c r="C95" s="218" t="s">
        <v>603</v>
      </c>
      <c r="D95" s="169" t="s">
        <v>31</v>
      </c>
      <c r="E95" s="159" t="s">
        <v>493</v>
      </c>
      <c r="F95" s="247"/>
      <c r="G95" s="248"/>
      <c r="H95" s="434"/>
    </row>
    <row r="96" spans="1:8" ht="18.75">
      <c r="A96" s="261"/>
      <c r="B96" s="262"/>
      <c r="C96" s="221" t="s">
        <v>573</v>
      </c>
      <c r="D96" s="156" t="s">
        <v>31</v>
      </c>
      <c r="E96" s="256" t="s">
        <v>476</v>
      </c>
      <c r="F96" s="257"/>
      <c r="G96" s="258"/>
      <c r="H96" s="435"/>
    </row>
    <row r="97" spans="1:8" ht="18.75">
      <c r="A97" s="263"/>
      <c r="B97" s="264" t="s">
        <v>251</v>
      </c>
      <c r="C97" s="265"/>
      <c r="D97" s="264"/>
      <c r="E97" s="264"/>
      <c r="F97" s="266"/>
      <c r="G97" s="267"/>
      <c r="H97" s="268"/>
    </row>
    <row r="98" spans="1:8" ht="18.75">
      <c r="A98" s="436">
        <v>1</v>
      </c>
      <c r="B98" s="426" t="s">
        <v>604</v>
      </c>
      <c r="C98" s="216" t="s">
        <v>605</v>
      </c>
      <c r="D98" s="219" t="s">
        <v>31</v>
      </c>
      <c r="E98" s="191" t="s">
        <v>606</v>
      </c>
      <c r="F98" s="436" t="s">
        <v>24</v>
      </c>
      <c r="G98" s="439">
        <v>563844</v>
      </c>
      <c r="H98" s="433">
        <v>238427</v>
      </c>
    </row>
    <row r="99" spans="1:8" ht="18.75">
      <c r="A99" s="437"/>
      <c r="B99" s="438"/>
      <c r="C99" s="215" t="s">
        <v>607</v>
      </c>
      <c r="D99" s="219" t="s">
        <v>31</v>
      </c>
      <c r="E99" s="191" t="s">
        <v>606</v>
      </c>
      <c r="F99" s="437"/>
      <c r="G99" s="440"/>
      <c r="H99" s="434"/>
    </row>
    <row r="100" spans="1:8" ht="18.75">
      <c r="A100" s="437"/>
      <c r="B100" s="438"/>
      <c r="C100" s="269" t="s">
        <v>608</v>
      </c>
      <c r="D100" s="219" t="s">
        <v>31</v>
      </c>
      <c r="E100" s="191" t="s">
        <v>606</v>
      </c>
      <c r="F100" s="437"/>
      <c r="G100" s="440"/>
      <c r="H100" s="434"/>
    </row>
    <row r="101" spans="1:8" ht="18.75">
      <c r="A101" s="247"/>
      <c r="B101" s="220"/>
      <c r="C101" s="270" t="s">
        <v>609</v>
      </c>
      <c r="D101" s="219" t="s">
        <v>31</v>
      </c>
      <c r="E101" s="191" t="s">
        <v>606</v>
      </c>
      <c r="F101" s="247"/>
      <c r="G101" s="271"/>
      <c r="H101" s="249"/>
    </row>
    <row r="102" spans="1:8" ht="18.75">
      <c r="A102" s="437">
        <v>2</v>
      </c>
      <c r="B102" s="438" t="s">
        <v>610</v>
      </c>
      <c r="C102" s="216" t="s">
        <v>605</v>
      </c>
      <c r="D102" s="219" t="s">
        <v>31</v>
      </c>
      <c r="E102" s="191" t="s">
        <v>606</v>
      </c>
      <c r="F102" s="437" t="s">
        <v>24</v>
      </c>
      <c r="G102" s="271">
        <v>331356</v>
      </c>
      <c r="H102" s="249">
        <v>238534</v>
      </c>
    </row>
    <row r="103" spans="1:8" ht="18.75">
      <c r="A103" s="437"/>
      <c r="B103" s="438"/>
      <c r="C103" s="215" t="s">
        <v>607</v>
      </c>
      <c r="D103" s="219" t="s">
        <v>31</v>
      </c>
      <c r="E103" s="191" t="s">
        <v>606</v>
      </c>
      <c r="F103" s="437"/>
      <c r="G103" s="271"/>
      <c r="H103" s="249"/>
    </row>
    <row r="104" spans="1:8" ht="18.75">
      <c r="A104" s="437"/>
      <c r="B104" s="438"/>
      <c r="C104" s="269" t="s">
        <v>608</v>
      </c>
      <c r="D104" s="219" t="s">
        <v>31</v>
      </c>
      <c r="E104" s="191" t="s">
        <v>606</v>
      </c>
      <c r="F104" s="437"/>
      <c r="G104" s="271"/>
      <c r="H104" s="249"/>
    </row>
    <row r="105" spans="1:8" ht="18.75">
      <c r="A105" s="437"/>
      <c r="B105" s="438"/>
      <c r="C105" s="269" t="s">
        <v>609</v>
      </c>
      <c r="D105" s="219" t="s">
        <v>31</v>
      </c>
      <c r="E105" s="191" t="s">
        <v>606</v>
      </c>
      <c r="F105" s="437"/>
      <c r="G105" s="271"/>
      <c r="H105" s="249"/>
    </row>
    <row r="106" spans="1:8" ht="18.75">
      <c r="A106" s="436">
        <v>3</v>
      </c>
      <c r="B106" s="426" t="s">
        <v>611</v>
      </c>
      <c r="C106" s="176" t="s">
        <v>605</v>
      </c>
      <c r="D106" s="255" t="s">
        <v>31</v>
      </c>
      <c r="E106" s="244" t="s">
        <v>606</v>
      </c>
      <c r="F106" s="450" t="s">
        <v>24</v>
      </c>
      <c r="G106" s="439">
        <v>271920</v>
      </c>
      <c r="H106" s="433"/>
    </row>
    <row r="107" spans="1:8" ht="18.75">
      <c r="A107" s="437"/>
      <c r="B107" s="438"/>
      <c r="C107" s="269" t="s">
        <v>608</v>
      </c>
      <c r="D107" s="219" t="s">
        <v>31</v>
      </c>
      <c r="E107" s="220" t="s">
        <v>606</v>
      </c>
      <c r="F107" s="451"/>
      <c r="G107" s="440"/>
      <c r="H107" s="434"/>
    </row>
    <row r="108" spans="1:8" ht="18.75">
      <c r="A108" s="437"/>
      <c r="B108" s="438"/>
      <c r="C108" s="215" t="s">
        <v>607</v>
      </c>
      <c r="D108" s="219" t="s">
        <v>31</v>
      </c>
      <c r="E108" s="220" t="s">
        <v>606</v>
      </c>
      <c r="F108" s="451"/>
      <c r="G108" s="440"/>
      <c r="H108" s="434"/>
    </row>
    <row r="109" spans="1:8" ht="18.75">
      <c r="A109" s="449"/>
      <c r="B109" s="427"/>
      <c r="C109" s="272" t="s">
        <v>609</v>
      </c>
      <c r="D109" s="219" t="s">
        <v>31</v>
      </c>
      <c r="E109" s="220" t="s">
        <v>606</v>
      </c>
      <c r="F109" s="452"/>
      <c r="G109" s="448"/>
      <c r="H109" s="435"/>
    </row>
    <row r="110" spans="1:8" ht="18.75">
      <c r="A110" s="436">
        <v>4</v>
      </c>
      <c r="B110" s="426" t="s">
        <v>612</v>
      </c>
      <c r="C110" s="215" t="s">
        <v>607</v>
      </c>
      <c r="D110" s="255" t="s">
        <v>31</v>
      </c>
      <c r="E110" s="244" t="s">
        <v>606</v>
      </c>
      <c r="F110" s="450" t="s">
        <v>24</v>
      </c>
      <c r="G110" s="439">
        <v>332880</v>
      </c>
      <c r="H110" s="433"/>
    </row>
    <row r="111" spans="1:8" ht="18.75">
      <c r="A111" s="437"/>
      <c r="B111" s="438"/>
      <c r="C111" s="216" t="s">
        <v>605</v>
      </c>
      <c r="D111" s="219" t="s">
        <v>31</v>
      </c>
      <c r="E111" s="220" t="s">
        <v>606</v>
      </c>
      <c r="F111" s="451"/>
      <c r="G111" s="440"/>
      <c r="H111" s="434"/>
    </row>
    <row r="112" spans="1:8" ht="18.75">
      <c r="A112" s="437"/>
      <c r="B112" s="438"/>
      <c r="C112" s="269" t="s">
        <v>608</v>
      </c>
      <c r="D112" s="219" t="s">
        <v>31</v>
      </c>
      <c r="E112" s="220" t="s">
        <v>606</v>
      </c>
      <c r="F112" s="451"/>
      <c r="G112" s="440"/>
      <c r="H112" s="434"/>
    </row>
    <row r="113" spans="1:8" ht="18.75">
      <c r="A113" s="449"/>
      <c r="B113" s="427"/>
      <c r="C113" s="272" t="s">
        <v>609</v>
      </c>
      <c r="D113" s="222" t="s">
        <v>31</v>
      </c>
      <c r="E113" s="220" t="s">
        <v>606</v>
      </c>
      <c r="F113" s="452"/>
      <c r="G113" s="448"/>
      <c r="H113" s="435"/>
    </row>
    <row r="114" spans="1:8" ht="18.75">
      <c r="A114" s="436">
        <v>5</v>
      </c>
      <c r="B114" s="426" t="s">
        <v>613</v>
      </c>
      <c r="C114" s="215" t="s">
        <v>607</v>
      </c>
      <c r="D114" s="255" t="s">
        <v>31</v>
      </c>
      <c r="E114" s="244" t="s">
        <v>606</v>
      </c>
      <c r="F114" s="450" t="s">
        <v>24</v>
      </c>
      <c r="G114" s="439">
        <v>150000</v>
      </c>
      <c r="H114" s="433"/>
    </row>
    <row r="115" spans="1:8" ht="18.75">
      <c r="A115" s="437"/>
      <c r="B115" s="438"/>
      <c r="C115" s="269" t="s">
        <v>608</v>
      </c>
      <c r="D115" s="219" t="s">
        <v>31</v>
      </c>
      <c r="E115" s="220" t="s">
        <v>606</v>
      </c>
      <c r="F115" s="451"/>
      <c r="G115" s="440"/>
      <c r="H115" s="434"/>
    </row>
    <row r="116" spans="1:8" ht="18.75">
      <c r="A116" s="437"/>
      <c r="B116" s="438"/>
      <c r="C116" s="216" t="s">
        <v>605</v>
      </c>
      <c r="D116" s="219" t="s">
        <v>31</v>
      </c>
      <c r="E116" s="220" t="s">
        <v>606</v>
      </c>
      <c r="F116" s="451"/>
      <c r="G116" s="440"/>
      <c r="H116" s="434"/>
    </row>
    <row r="117" spans="1:8" ht="18.75">
      <c r="A117" s="449"/>
      <c r="B117" s="427"/>
      <c r="C117" s="272" t="s">
        <v>609</v>
      </c>
      <c r="D117" s="222" t="s">
        <v>31</v>
      </c>
      <c r="E117" s="220" t="s">
        <v>606</v>
      </c>
      <c r="F117" s="452"/>
      <c r="G117" s="448"/>
      <c r="H117" s="435"/>
    </row>
    <row r="118" spans="1:8" ht="18.75">
      <c r="A118" s="436">
        <v>6</v>
      </c>
      <c r="B118" s="426" t="s">
        <v>614</v>
      </c>
      <c r="C118" s="272" t="s">
        <v>609</v>
      </c>
      <c r="D118" s="222" t="s">
        <v>31</v>
      </c>
      <c r="E118" s="244" t="s">
        <v>606</v>
      </c>
      <c r="F118" s="450" t="s">
        <v>24</v>
      </c>
      <c r="G118" s="439">
        <v>150000</v>
      </c>
      <c r="H118" s="433"/>
    </row>
    <row r="119" spans="1:8" ht="18.75">
      <c r="A119" s="437"/>
      <c r="B119" s="438"/>
      <c r="C119" s="216" t="s">
        <v>605</v>
      </c>
      <c r="D119" s="219" t="s">
        <v>31</v>
      </c>
      <c r="E119" s="220" t="s">
        <v>606</v>
      </c>
      <c r="F119" s="451"/>
      <c r="G119" s="440"/>
      <c r="H119" s="434"/>
    </row>
    <row r="120" spans="1:8" ht="18.75">
      <c r="A120" s="437"/>
      <c r="B120" s="438"/>
      <c r="C120" s="215" t="s">
        <v>607</v>
      </c>
      <c r="D120" s="255" t="s">
        <v>31</v>
      </c>
      <c r="E120" s="220" t="s">
        <v>606</v>
      </c>
      <c r="F120" s="451"/>
      <c r="G120" s="440"/>
      <c r="H120" s="434"/>
    </row>
    <row r="121" spans="1:8" ht="18.75">
      <c r="A121" s="449"/>
      <c r="B121" s="427"/>
      <c r="C121" s="269" t="s">
        <v>608</v>
      </c>
      <c r="D121" s="219" t="s">
        <v>31</v>
      </c>
      <c r="E121" s="220" t="s">
        <v>606</v>
      </c>
      <c r="F121" s="452"/>
      <c r="G121" s="448"/>
      <c r="H121" s="435"/>
    </row>
    <row r="122" spans="1:8" ht="18.75">
      <c r="A122" s="436">
        <v>7</v>
      </c>
      <c r="B122" s="454" t="s">
        <v>615</v>
      </c>
      <c r="C122" s="273" t="s">
        <v>609</v>
      </c>
      <c r="D122" s="255" t="s">
        <v>31</v>
      </c>
      <c r="E122" s="244" t="s">
        <v>606</v>
      </c>
      <c r="F122" s="450" t="s">
        <v>24</v>
      </c>
      <c r="G122" s="439">
        <v>200000</v>
      </c>
      <c r="H122" s="433"/>
    </row>
    <row r="123" spans="1:8" ht="18.75">
      <c r="A123" s="437"/>
      <c r="B123" s="455"/>
      <c r="C123" s="216" t="s">
        <v>605</v>
      </c>
      <c r="D123" s="219" t="s">
        <v>31</v>
      </c>
      <c r="E123" s="220" t="s">
        <v>606</v>
      </c>
      <c r="F123" s="451"/>
      <c r="G123" s="440"/>
      <c r="H123" s="434"/>
    </row>
    <row r="124" spans="1:8" ht="18.75">
      <c r="A124" s="437"/>
      <c r="B124" s="455"/>
      <c r="C124" s="215" t="s">
        <v>607</v>
      </c>
      <c r="D124" s="219" t="s">
        <v>31</v>
      </c>
      <c r="E124" s="220" t="s">
        <v>606</v>
      </c>
      <c r="F124" s="451"/>
      <c r="G124" s="440"/>
      <c r="H124" s="434"/>
    </row>
    <row r="125" spans="1:8" ht="18.75">
      <c r="A125" s="449"/>
      <c r="B125" s="456"/>
      <c r="C125" s="272" t="s">
        <v>608</v>
      </c>
      <c r="D125" s="222" t="s">
        <v>31</v>
      </c>
      <c r="E125" s="220" t="s">
        <v>606</v>
      </c>
      <c r="F125" s="452"/>
      <c r="G125" s="448"/>
      <c r="H125" s="435"/>
    </row>
    <row r="126" spans="1:8" ht="18.75">
      <c r="A126" s="436">
        <v>8</v>
      </c>
      <c r="B126" s="444" t="s">
        <v>616</v>
      </c>
      <c r="C126" s="216" t="s">
        <v>609</v>
      </c>
      <c r="D126" s="219" t="s">
        <v>31</v>
      </c>
      <c r="E126" s="244" t="s">
        <v>606</v>
      </c>
      <c r="F126" s="450" t="s">
        <v>24</v>
      </c>
      <c r="G126" s="274">
        <v>180000</v>
      </c>
      <c r="H126" s="238"/>
    </row>
    <row r="127" spans="1:8" ht="18.75">
      <c r="A127" s="437"/>
      <c r="B127" s="445"/>
      <c r="C127" s="216" t="s">
        <v>605</v>
      </c>
      <c r="D127" s="219" t="s">
        <v>31</v>
      </c>
      <c r="E127" s="220" t="s">
        <v>606</v>
      </c>
      <c r="F127" s="451"/>
      <c r="G127" s="271"/>
      <c r="H127" s="249"/>
    </row>
    <row r="128" spans="1:8" ht="18.75">
      <c r="A128" s="437"/>
      <c r="B128" s="445"/>
      <c r="C128" s="216" t="s">
        <v>617</v>
      </c>
      <c r="D128" s="219" t="s">
        <v>31</v>
      </c>
      <c r="E128" s="220" t="s">
        <v>606</v>
      </c>
      <c r="F128" s="451"/>
      <c r="G128" s="271"/>
      <c r="H128" s="249"/>
    </row>
    <row r="129" spans="1:8" ht="18.75">
      <c r="A129" s="449"/>
      <c r="B129" s="453"/>
      <c r="C129" s="225" t="s">
        <v>618</v>
      </c>
      <c r="D129" s="222" t="s">
        <v>31</v>
      </c>
      <c r="E129" s="220" t="s">
        <v>606</v>
      </c>
      <c r="F129" s="452"/>
      <c r="G129" s="275"/>
      <c r="H129" s="242"/>
    </row>
    <row r="130" spans="1:8" ht="37.5">
      <c r="A130" s="436">
        <v>9</v>
      </c>
      <c r="B130" s="412" t="s">
        <v>619</v>
      </c>
      <c r="C130" s="216" t="s">
        <v>620</v>
      </c>
      <c r="D130" s="219" t="s">
        <v>31</v>
      </c>
      <c r="E130" s="244" t="s">
        <v>606</v>
      </c>
      <c r="F130" s="450" t="s">
        <v>621</v>
      </c>
      <c r="G130" s="439">
        <v>340000</v>
      </c>
      <c r="H130" s="249"/>
    </row>
    <row r="131" spans="1:8" ht="37.5">
      <c r="A131" s="449"/>
      <c r="B131" s="414"/>
      <c r="C131" s="225" t="s">
        <v>622</v>
      </c>
      <c r="D131" s="222" t="s">
        <v>36</v>
      </c>
      <c r="E131" s="223" t="s">
        <v>623</v>
      </c>
      <c r="F131" s="452"/>
      <c r="G131" s="448"/>
      <c r="H131" s="249"/>
    </row>
    <row r="132" spans="1:8" ht="18.75">
      <c r="A132" s="276"/>
      <c r="B132" s="277" t="s">
        <v>624</v>
      </c>
      <c r="C132" s="278"/>
      <c r="D132" s="279"/>
      <c r="E132" s="279"/>
      <c r="F132" s="280"/>
      <c r="G132" s="281"/>
      <c r="H132" s="282"/>
    </row>
    <row r="133" spans="1:8" ht="18.75">
      <c r="A133" s="395">
        <v>1</v>
      </c>
      <c r="B133" s="454" t="s">
        <v>625</v>
      </c>
      <c r="C133" s="250" t="s">
        <v>626</v>
      </c>
      <c r="D133" s="255" t="s">
        <v>36</v>
      </c>
      <c r="E133" s="235" t="s">
        <v>627</v>
      </c>
      <c r="F133" s="436" t="s">
        <v>24</v>
      </c>
      <c r="G133" s="458">
        <v>5000000</v>
      </c>
      <c r="H133" s="433"/>
    </row>
    <row r="134" spans="1:8" ht="18.75">
      <c r="A134" s="399"/>
      <c r="B134" s="455"/>
      <c r="C134" s="283" t="s">
        <v>628</v>
      </c>
      <c r="D134" s="219" t="s">
        <v>36</v>
      </c>
      <c r="E134" s="246" t="s">
        <v>627</v>
      </c>
      <c r="F134" s="437"/>
      <c r="G134" s="459"/>
      <c r="H134" s="434"/>
    </row>
    <row r="135" spans="1:8" ht="18.75">
      <c r="A135" s="399"/>
      <c r="B135" s="455"/>
      <c r="C135" s="283" t="s">
        <v>629</v>
      </c>
      <c r="D135" s="219" t="s">
        <v>36</v>
      </c>
      <c r="E135" s="246" t="s">
        <v>627</v>
      </c>
      <c r="F135" s="437"/>
      <c r="G135" s="459"/>
      <c r="H135" s="434"/>
    </row>
    <row r="136" spans="1:8" ht="18.75">
      <c r="A136" s="399"/>
      <c r="B136" s="455"/>
      <c r="C136" s="283" t="s">
        <v>630</v>
      </c>
      <c r="D136" s="219" t="s">
        <v>36</v>
      </c>
      <c r="E136" s="246" t="s">
        <v>627</v>
      </c>
      <c r="F136" s="437"/>
      <c r="G136" s="459"/>
      <c r="H136" s="434"/>
    </row>
    <row r="137" spans="1:8" ht="18.75">
      <c r="A137" s="399"/>
      <c r="B137" s="455"/>
      <c r="C137" s="283" t="s">
        <v>631</v>
      </c>
      <c r="D137" s="219" t="s">
        <v>36</v>
      </c>
      <c r="E137" s="246" t="s">
        <v>627</v>
      </c>
      <c r="F137" s="437"/>
      <c r="G137" s="459"/>
      <c r="H137" s="434"/>
    </row>
    <row r="138" spans="1:8" ht="18.75">
      <c r="A138" s="399"/>
      <c r="B138" s="455"/>
      <c r="C138" s="283" t="s">
        <v>632</v>
      </c>
      <c r="D138" s="219" t="s">
        <v>36</v>
      </c>
      <c r="E138" s="246" t="s">
        <v>627</v>
      </c>
      <c r="F138" s="437"/>
      <c r="G138" s="459"/>
      <c r="H138" s="434"/>
    </row>
    <row r="139" spans="1:8" ht="18.75">
      <c r="A139" s="396"/>
      <c r="B139" s="456"/>
      <c r="C139" s="283" t="s">
        <v>633</v>
      </c>
      <c r="D139" s="219" t="s">
        <v>36</v>
      </c>
      <c r="E139" s="246" t="s">
        <v>627</v>
      </c>
      <c r="F139" s="449"/>
      <c r="G139" s="460"/>
      <c r="H139" s="435"/>
    </row>
    <row r="140" spans="1:8" ht="18.75">
      <c r="A140" s="395">
        <v>2</v>
      </c>
      <c r="B140" s="454" t="s">
        <v>634</v>
      </c>
      <c r="C140" s="250" t="s">
        <v>626</v>
      </c>
      <c r="D140" s="255" t="s">
        <v>36</v>
      </c>
      <c r="E140" s="244" t="s">
        <v>627</v>
      </c>
      <c r="F140" s="428" t="s">
        <v>25</v>
      </c>
      <c r="G140" s="458">
        <v>892500</v>
      </c>
      <c r="H140" s="433"/>
    </row>
    <row r="141" spans="1:8" ht="18.75">
      <c r="A141" s="399"/>
      <c r="B141" s="455"/>
      <c r="C141" s="283" t="s">
        <v>629</v>
      </c>
      <c r="D141" s="219" t="s">
        <v>36</v>
      </c>
      <c r="E141" s="220" t="s">
        <v>627</v>
      </c>
      <c r="F141" s="429"/>
      <c r="G141" s="459"/>
      <c r="H141" s="434"/>
    </row>
    <row r="142" spans="1:8" ht="37.5">
      <c r="A142" s="399"/>
      <c r="B142" s="455"/>
      <c r="C142" s="283" t="s">
        <v>630</v>
      </c>
      <c r="D142" s="219" t="s">
        <v>36</v>
      </c>
      <c r="E142" s="220" t="s">
        <v>635</v>
      </c>
      <c r="F142" s="429"/>
      <c r="G142" s="459"/>
      <c r="H142" s="434"/>
    </row>
    <row r="143" spans="1:8" ht="37.5">
      <c r="A143" s="399"/>
      <c r="B143" s="455"/>
      <c r="C143" s="283" t="s">
        <v>631</v>
      </c>
      <c r="D143" s="219" t="s">
        <v>36</v>
      </c>
      <c r="E143" s="220" t="s">
        <v>635</v>
      </c>
      <c r="F143" s="429"/>
      <c r="G143" s="459"/>
      <c r="H143" s="434"/>
    </row>
    <row r="144" spans="1:8" ht="18.75">
      <c r="A144" s="399"/>
      <c r="B144" s="455"/>
      <c r="C144" s="283" t="s">
        <v>632</v>
      </c>
      <c r="D144" s="219" t="s">
        <v>36</v>
      </c>
      <c r="E144" s="220" t="s">
        <v>627</v>
      </c>
      <c r="F144" s="429"/>
      <c r="G144" s="459"/>
      <c r="H144" s="434"/>
    </row>
    <row r="145" spans="1:8" ht="18.75">
      <c r="A145" s="396"/>
      <c r="B145" s="456"/>
      <c r="C145" s="284" t="s">
        <v>633</v>
      </c>
      <c r="D145" s="222" t="s">
        <v>36</v>
      </c>
      <c r="E145" s="223" t="s">
        <v>627</v>
      </c>
      <c r="F145" s="457"/>
      <c r="G145" s="460"/>
      <c r="H145" s="435"/>
    </row>
    <row r="146" spans="1:8" ht="18.75">
      <c r="A146" s="36"/>
      <c r="C146" s="285"/>
      <c r="D146" s="2"/>
      <c r="E146" s="2"/>
      <c r="F146" s="63" t="s">
        <v>636</v>
      </c>
      <c r="G146" s="286">
        <f>SUM(G7:G145)</f>
        <v>13463500</v>
      </c>
      <c r="H146" s="2"/>
    </row>
  </sheetData>
  <mergeCells count="108">
    <mergeCell ref="H133:H139"/>
    <mergeCell ref="A140:A145"/>
    <mergeCell ref="B140:B145"/>
    <mergeCell ref="F140:F145"/>
    <mergeCell ref="G140:G145"/>
    <mergeCell ref="H140:H145"/>
    <mergeCell ref="G130:G131"/>
    <mergeCell ref="A133:A139"/>
    <mergeCell ref="B133:B139"/>
    <mergeCell ref="F133:F139"/>
    <mergeCell ref="G133:G139"/>
    <mergeCell ref="A126:A129"/>
    <mergeCell ref="B126:B129"/>
    <mergeCell ref="F126:F129"/>
    <mergeCell ref="A130:A131"/>
    <mergeCell ref="B130:B131"/>
    <mergeCell ref="F130:F131"/>
    <mergeCell ref="A122:A125"/>
    <mergeCell ref="B122:B125"/>
    <mergeCell ref="F122:F125"/>
    <mergeCell ref="G122:G125"/>
    <mergeCell ref="H122:H125"/>
    <mergeCell ref="A118:A121"/>
    <mergeCell ref="B118:B121"/>
    <mergeCell ref="F118:F121"/>
    <mergeCell ref="G118:G121"/>
    <mergeCell ref="H118:H121"/>
    <mergeCell ref="A114:A117"/>
    <mergeCell ref="B114:B117"/>
    <mergeCell ref="F114:F117"/>
    <mergeCell ref="G114:G117"/>
    <mergeCell ref="H114:H117"/>
    <mergeCell ref="G106:G109"/>
    <mergeCell ref="H106:H109"/>
    <mergeCell ref="A110:A113"/>
    <mergeCell ref="B110:B113"/>
    <mergeCell ref="F110:F113"/>
    <mergeCell ref="G110:G113"/>
    <mergeCell ref="H110:H113"/>
    <mergeCell ref="A102:A105"/>
    <mergeCell ref="B102:B105"/>
    <mergeCell ref="F102:F105"/>
    <mergeCell ref="A106:A109"/>
    <mergeCell ref="B106:B109"/>
    <mergeCell ref="F106:F109"/>
    <mergeCell ref="A88:A92"/>
    <mergeCell ref="B88:B92"/>
    <mergeCell ref="H93:H96"/>
    <mergeCell ref="A98:A100"/>
    <mergeCell ref="B98:B100"/>
    <mergeCell ref="F98:F100"/>
    <mergeCell ref="G98:G100"/>
    <mergeCell ref="H98:H100"/>
    <mergeCell ref="G78:G83"/>
    <mergeCell ref="H78:H83"/>
    <mergeCell ref="A85:A87"/>
    <mergeCell ref="B85:B87"/>
    <mergeCell ref="F85:F87"/>
    <mergeCell ref="G85:G87"/>
    <mergeCell ref="H85:H87"/>
    <mergeCell ref="A75:A76"/>
    <mergeCell ref="B75:B76"/>
    <mergeCell ref="A78:A83"/>
    <mergeCell ref="B78:B83"/>
    <mergeCell ref="F78:F83"/>
    <mergeCell ref="A71:A73"/>
    <mergeCell ref="B71:B73"/>
    <mergeCell ref="F71:F73"/>
    <mergeCell ref="G71:G73"/>
    <mergeCell ref="H71:H73"/>
    <mergeCell ref="A68:A70"/>
    <mergeCell ref="B68:B70"/>
    <mergeCell ref="F68:F70"/>
    <mergeCell ref="G68:G70"/>
    <mergeCell ref="H68:H70"/>
    <mergeCell ref="A63:A67"/>
    <mergeCell ref="B63:B67"/>
    <mergeCell ref="F63:F67"/>
    <mergeCell ref="G63:G67"/>
    <mergeCell ref="H63:H67"/>
    <mergeCell ref="A55:A57"/>
    <mergeCell ref="B55:B57"/>
    <mergeCell ref="A58:A60"/>
    <mergeCell ref="B58:B60"/>
    <mergeCell ref="A35:A37"/>
    <mergeCell ref="B35:B37"/>
    <mergeCell ref="A43:A45"/>
    <mergeCell ref="B43:B45"/>
    <mergeCell ref="A46:A48"/>
    <mergeCell ref="B46:B48"/>
    <mergeCell ref="A33:A34"/>
    <mergeCell ref="B33:B34"/>
    <mergeCell ref="A14:A16"/>
    <mergeCell ref="B14:B16"/>
    <mergeCell ref="A17:A19"/>
    <mergeCell ref="B17:B19"/>
    <mergeCell ref="A20:A24"/>
    <mergeCell ref="B20:B24"/>
    <mergeCell ref="B49:B54"/>
    <mergeCell ref="A1:H1"/>
    <mergeCell ref="A7:A8"/>
    <mergeCell ref="B7:B8"/>
    <mergeCell ref="A9:A13"/>
    <mergeCell ref="B9:B13"/>
    <mergeCell ref="A25:A28"/>
    <mergeCell ref="B25:B28"/>
    <mergeCell ref="A29:A32"/>
    <mergeCell ref="B29:B32"/>
  </mergeCells>
  <dataValidations count="4">
    <dataValidation type="list" allowBlank="1" showInputMessage="1" showErrorMessage="1" sqref="F132:F145 F75:F96 F98 F46 F7:F30 F33 F38:F40 F35:F36 F43">
      <formula1>"ทุนจากหน่วยงานที่สังกัด,ทุนภายในจากมหาวิทยาลัย,ทุนจากรัฐบาล/รัฐวิสาหกิจ/เอกชน/ชุมชน,ทุนจากต่างประเทศ"</formula1>
    </dataValidation>
    <dataValidation type="list" allowBlank="1" showInputMessage="1" showErrorMessage="1" sqref="D133:D145 D75:D96 D98:D131 D73 D58:D59 D65:D69 D46:D54 D7 D11:D30 D9 D33 D35:D36 D38:D40">
      <formula1>"อาจารย์,นักวิจัย"</formula1>
    </dataValidation>
    <dataValidation type="date" allowBlank="1" showInputMessage="1" showErrorMessage="1" sqref="H133:H145">
      <formula1>237683</formula1>
      <formula2>238047</formula2>
    </dataValidation>
    <dataValidation type="date" allowBlank="1" showInputMessage="1" showErrorMessage="1" sqref="H98 H75:H96 H7:H13 H15">
      <formula1>238414</formula1>
      <formula2>238778</formula2>
    </dataValidation>
  </dataValidations>
  <pageMargins left="0.19685039370078741" right="0.27559055118110237" top="0.35433070866141736" bottom="0.35433070866141736" header="0.15748031496062992" footer="0.15748031496062992"/>
  <pageSetup paperSize="9" scale="80" orientation="landscape" r:id="rId1"/>
  <headerFooter>
    <oddFooter>&amp;C&amp;P&amp;R&amp;D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F12" sqref="F12"/>
    </sheetView>
  </sheetViews>
  <sheetFormatPr defaultRowHeight="13.5"/>
  <cols>
    <col min="1" max="1" width="6.7109375" style="3" customWidth="1"/>
    <col min="2" max="2" width="46.7109375" style="3" bestFit="1" customWidth="1"/>
    <col min="3" max="3" width="14.42578125" style="3" bestFit="1" customWidth="1"/>
    <col min="4" max="4" width="10.28515625" style="3" bestFit="1" customWidth="1"/>
    <col min="5" max="5" width="17.5703125" style="3" bestFit="1" customWidth="1"/>
    <col min="6" max="6" width="30.5703125" style="3" bestFit="1" customWidth="1"/>
    <col min="7" max="7" width="32.140625" style="3" bestFit="1" customWidth="1"/>
    <col min="8" max="8" width="13.28515625" style="3" bestFit="1" customWidth="1"/>
    <col min="9" max="16384" width="9.140625" style="3"/>
  </cols>
  <sheetData>
    <row r="1" spans="1:8" ht="26.25">
      <c r="A1" s="394" t="s">
        <v>155</v>
      </c>
      <c r="B1" s="394"/>
      <c r="C1" s="394"/>
      <c r="D1" s="394"/>
      <c r="E1" s="394"/>
      <c r="F1" s="394"/>
      <c r="G1" s="394"/>
      <c r="H1" s="394"/>
    </row>
    <row r="2" spans="1:8" ht="12.75" customHeight="1">
      <c r="A2" s="32"/>
      <c r="B2" s="32"/>
      <c r="C2" s="32"/>
      <c r="D2" s="32"/>
      <c r="E2" s="32"/>
      <c r="F2" s="32"/>
      <c r="G2" s="32"/>
      <c r="H2" s="32"/>
    </row>
    <row r="3" spans="1:8" s="39" customFormat="1" ht="21">
      <c r="A3" s="37" t="s">
        <v>120</v>
      </c>
      <c r="B3" s="38"/>
      <c r="C3" s="38"/>
      <c r="D3" s="38"/>
      <c r="F3" s="40" t="s">
        <v>22</v>
      </c>
      <c r="G3" s="40"/>
      <c r="H3" s="38"/>
    </row>
    <row r="4" spans="1:8" s="39" customFormat="1" ht="9.75" customHeight="1"/>
    <row r="5" spans="1:8" s="2" customFormat="1" ht="24" customHeight="1">
      <c r="A5" s="35" t="s">
        <v>7</v>
      </c>
      <c r="B5" s="35" t="s">
        <v>23</v>
      </c>
      <c r="C5" s="62" t="s">
        <v>18</v>
      </c>
      <c r="D5" s="35" t="s">
        <v>32</v>
      </c>
      <c r="E5" s="64" t="s">
        <v>21</v>
      </c>
      <c r="F5" s="35" t="s">
        <v>33</v>
      </c>
      <c r="G5" s="65" t="s">
        <v>34</v>
      </c>
      <c r="H5" s="35" t="s">
        <v>35</v>
      </c>
    </row>
    <row r="6" spans="1:8" s="2" customFormat="1" ht="21">
      <c r="A6" s="19"/>
      <c r="B6" s="20" t="s">
        <v>2</v>
      </c>
      <c r="C6" s="21"/>
      <c r="D6" s="21"/>
      <c r="E6" s="21"/>
      <c r="F6" s="21"/>
      <c r="G6" s="41"/>
      <c r="H6" s="41"/>
    </row>
    <row r="7" spans="1:8" ht="23.25" customHeight="1">
      <c r="A7" s="140">
        <v>1</v>
      </c>
      <c r="B7" s="141" t="s">
        <v>435</v>
      </c>
      <c r="C7" s="142" t="s">
        <v>436</v>
      </c>
      <c r="D7" s="129" t="s">
        <v>36</v>
      </c>
      <c r="E7" s="129" t="s">
        <v>437</v>
      </c>
      <c r="F7" s="129" t="s">
        <v>24</v>
      </c>
      <c r="G7" s="143">
        <v>3267600</v>
      </c>
      <c r="H7" s="144"/>
    </row>
    <row r="8" spans="1:8" ht="37.5">
      <c r="A8" s="140">
        <v>2</v>
      </c>
      <c r="B8" s="145" t="s">
        <v>438</v>
      </c>
      <c r="C8" s="142" t="s">
        <v>436</v>
      </c>
      <c r="D8" s="129" t="s">
        <v>36</v>
      </c>
      <c r="E8" s="129" t="s">
        <v>437</v>
      </c>
      <c r="F8" s="129" t="s">
        <v>24</v>
      </c>
      <c r="G8" s="143">
        <v>4000000</v>
      </c>
      <c r="H8" s="144"/>
    </row>
    <row r="9" spans="1:8" ht="75">
      <c r="A9" s="140">
        <v>3</v>
      </c>
      <c r="B9" s="141" t="s">
        <v>439</v>
      </c>
      <c r="C9" s="140" t="s">
        <v>440</v>
      </c>
      <c r="D9" s="129" t="s">
        <v>31</v>
      </c>
      <c r="E9" s="129" t="s">
        <v>441</v>
      </c>
      <c r="F9" s="129" t="s">
        <v>24</v>
      </c>
      <c r="G9" s="143">
        <v>200000</v>
      </c>
      <c r="H9" s="144"/>
    </row>
    <row r="10" spans="1:8" ht="56.25">
      <c r="A10" s="140">
        <v>4</v>
      </c>
      <c r="B10" s="145" t="s">
        <v>442</v>
      </c>
      <c r="C10" s="141" t="s">
        <v>443</v>
      </c>
      <c r="D10" s="129" t="s">
        <v>31</v>
      </c>
      <c r="E10" s="129" t="s">
        <v>444</v>
      </c>
      <c r="F10" s="129" t="s">
        <v>24</v>
      </c>
      <c r="G10" s="143">
        <v>200000</v>
      </c>
      <c r="H10" s="144"/>
    </row>
    <row r="11" spans="1:8" ht="56.25">
      <c r="A11" s="140">
        <v>5</v>
      </c>
      <c r="B11" s="145" t="s">
        <v>445</v>
      </c>
      <c r="C11" s="145" t="s">
        <v>446</v>
      </c>
      <c r="D11" s="129" t="s">
        <v>31</v>
      </c>
      <c r="E11" s="129" t="s">
        <v>447</v>
      </c>
      <c r="F11" s="129" t="s">
        <v>24</v>
      </c>
      <c r="G11" s="143">
        <v>218000</v>
      </c>
      <c r="H11" s="144"/>
    </row>
    <row r="12" spans="1:8" ht="56.25">
      <c r="A12" s="140">
        <v>6</v>
      </c>
      <c r="B12" s="141" t="s">
        <v>448</v>
      </c>
      <c r="C12" s="140" t="s">
        <v>440</v>
      </c>
      <c r="D12" s="129" t="s">
        <v>31</v>
      </c>
      <c r="E12" s="129" t="s">
        <v>441</v>
      </c>
      <c r="F12" s="129" t="s">
        <v>24</v>
      </c>
      <c r="G12" s="143">
        <v>237000</v>
      </c>
      <c r="H12" s="144"/>
    </row>
    <row r="13" spans="1:8" ht="56.25">
      <c r="A13" s="140">
        <v>7</v>
      </c>
      <c r="B13" s="145" t="s">
        <v>449</v>
      </c>
      <c r="C13" s="141" t="s">
        <v>450</v>
      </c>
      <c r="D13" s="129" t="s">
        <v>31</v>
      </c>
      <c r="E13" s="129" t="s">
        <v>444</v>
      </c>
      <c r="F13" s="129" t="s">
        <v>24</v>
      </c>
      <c r="G13" s="143">
        <v>170000</v>
      </c>
      <c r="H13" s="144"/>
    </row>
    <row r="14" spans="1:8" ht="23.25" customHeight="1">
      <c r="A14" s="140">
        <v>8</v>
      </c>
      <c r="B14" s="141" t="s">
        <v>451</v>
      </c>
      <c r="C14" s="145" t="s">
        <v>446</v>
      </c>
      <c r="D14" s="129" t="s">
        <v>31</v>
      </c>
      <c r="E14" s="129" t="s">
        <v>447</v>
      </c>
      <c r="F14" s="129" t="s">
        <v>24</v>
      </c>
      <c r="G14" s="143">
        <v>750000</v>
      </c>
      <c r="H14" s="144"/>
    </row>
    <row r="15" spans="1:8" ht="56.25">
      <c r="A15" s="140">
        <v>9</v>
      </c>
      <c r="B15" s="146" t="s">
        <v>452</v>
      </c>
      <c r="C15" s="141" t="s">
        <v>453</v>
      </c>
      <c r="D15" s="129" t="s">
        <v>31</v>
      </c>
      <c r="E15" s="129" t="s">
        <v>454</v>
      </c>
      <c r="F15" s="129" t="s">
        <v>24</v>
      </c>
      <c r="G15" s="143">
        <v>100000</v>
      </c>
      <c r="H15" s="144"/>
    </row>
    <row r="16" spans="1:8" ht="56.25">
      <c r="A16" s="140">
        <v>10</v>
      </c>
      <c r="B16" s="145" t="s">
        <v>455</v>
      </c>
      <c r="C16" s="145" t="s">
        <v>456</v>
      </c>
      <c r="D16" s="129" t="s">
        <v>31</v>
      </c>
      <c r="E16" s="129" t="s">
        <v>441</v>
      </c>
      <c r="F16" s="129" t="s">
        <v>24</v>
      </c>
      <c r="G16" s="143">
        <v>150000</v>
      </c>
      <c r="H16" s="144"/>
    </row>
    <row r="17" spans="1:8" ht="37.5">
      <c r="A17" s="140">
        <v>11</v>
      </c>
      <c r="B17" s="145" t="s">
        <v>457</v>
      </c>
      <c r="C17" s="142" t="s">
        <v>436</v>
      </c>
      <c r="D17" s="129" t="s">
        <v>36</v>
      </c>
      <c r="E17" s="129" t="s">
        <v>437</v>
      </c>
      <c r="F17" s="129" t="s">
        <v>24</v>
      </c>
      <c r="G17" s="143">
        <v>3300000</v>
      </c>
      <c r="H17" s="144"/>
    </row>
    <row r="18" spans="1:8" ht="56.25">
      <c r="A18" s="140">
        <v>12</v>
      </c>
      <c r="B18" s="145" t="s">
        <v>458</v>
      </c>
      <c r="C18" s="145" t="s">
        <v>459</v>
      </c>
      <c r="D18" s="129" t="s">
        <v>31</v>
      </c>
      <c r="E18" s="129" t="s">
        <v>441</v>
      </c>
      <c r="F18" s="129" t="s">
        <v>24</v>
      </c>
      <c r="G18" s="143">
        <v>400000</v>
      </c>
      <c r="H18" s="144"/>
    </row>
    <row r="19" spans="1:8" ht="56.25">
      <c r="A19" s="147">
        <v>13</v>
      </c>
      <c r="B19" s="148" t="s">
        <v>460</v>
      </c>
      <c r="C19" s="149" t="s">
        <v>254</v>
      </c>
      <c r="D19" s="150" t="s">
        <v>31</v>
      </c>
      <c r="E19" s="150" t="s">
        <v>461</v>
      </c>
      <c r="F19" s="151" t="s">
        <v>25</v>
      </c>
      <c r="G19" s="152">
        <v>271660</v>
      </c>
      <c r="H19" s="153"/>
    </row>
    <row r="20" spans="1:8" ht="56.25">
      <c r="A20" s="147">
        <v>14</v>
      </c>
      <c r="B20" s="154" t="s">
        <v>462</v>
      </c>
      <c r="C20" s="154" t="s">
        <v>463</v>
      </c>
      <c r="D20" s="151" t="s">
        <v>36</v>
      </c>
      <c r="E20" s="155" t="s">
        <v>464</v>
      </c>
      <c r="F20" s="151" t="s">
        <v>25</v>
      </c>
      <c r="G20" s="152">
        <v>285000</v>
      </c>
      <c r="H20" s="153"/>
    </row>
    <row r="21" spans="1:8" ht="56.25">
      <c r="A21" s="140">
        <v>15</v>
      </c>
      <c r="B21" s="145" t="s">
        <v>465</v>
      </c>
      <c r="C21" s="145" t="s">
        <v>466</v>
      </c>
      <c r="D21" s="156" t="s">
        <v>31</v>
      </c>
      <c r="E21" s="156" t="s">
        <v>467</v>
      </c>
      <c r="F21" s="129" t="s">
        <v>24</v>
      </c>
      <c r="G21" s="143">
        <v>400000</v>
      </c>
      <c r="H21" s="144"/>
    </row>
    <row r="22" spans="1:8" ht="56.25">
      <c r="A22" s="140">
        <v>16</v>
      </c>
      <c r="B22" s="145" t="s">
        <v>468</v>
      </c>
      <c r="C22" s="141" t="s">
        <v>469</v>
      </c>
      <c r="D22" s="156" t="s">
        <v>31</v>
      </c>
      <c r="E22" s="156" t="s">
        <v>444</v>
      </c>
      <c r="F22" s="129" t="s">
        <v>24</v>
      </c>
      <c r="G22" s="143">
        <v>100000</v>
      </c>
      <c r="H22" s="144"/>
    </row>
    <row r="23" spans="1:8" s="39" customFormat="1" ht="56.25">
      <c r="A23" s="157">
        <v>17</v>
      </c>
      <c r="B23" s="141" t="s">
        <v>470</v>
      </c>
      <c r="C23" s="146" t="s">
        <v>471</v>
      </c>
      <c r="D23" s="156" t="s">
        <v>31</v>
      </c>
      <c r="E23" s="156" t="s">
        <v>441</v>
      </c>
      <c r="F23" s="129" t="s">
        <v>24</v>
      </c>
      <c r="G23" s="143">
        <v>1000000</v>
      </c>
      <c r="H23" s="144"/>
    </row>
    <row r="24" spans="1:8" s="39" customFormat="1" ht="56.25">
      <c r="A24" s="140">
        <v>18</v>
      </c>
      <c r="B24" s="145" t="s">
        <v>472</v>
      </c>
      <c r="C24" s="145" t="s">
        <v>473</v>
      </c>
      <c r="D24" s="156" t="s">
        <v>31</v>
      </c>
      <c r="E24" s="156" t="s">
        <v>441</v>
      </c>
      <c r="F24" s="129" t="s">
        <v>24</v>
      </c>
      <c r="G24" s="143">
        <v>200000</v>
      </c>
      <c r="H24" s="144"/>
    </row>
  </sheetData>
  <dataConsolidate/>
  <mergeCells count="1">
    <mergeCell ref="A1:H1"/>
  </mergeCells>
  <dataValidations count="2">
    <dataValidation type="list" allowBlank="1" showInputMessage="1" showErrorMessage="1" sqref="D7:D24">
      <formula1>"อาจารย์,นักวิจัย"</formula1>
    </dataValidation>
    <dataValidation type="list" allowBlank="1" showInputMessage="1" showErrorMessage="1" sqref="F7:F24">
      <formula1>"ทุนจากหน่วยงานที่สังกัด,ทุนภายในจากมหาวิทยาลัย,ทุนจากรัฐบาล/รัฐวิสาหกิจ/เอกชน/ชุมชน,ทุนจากต่างประเทศ"</formula1>
    </dataValidation>
  </dataValidations>
  <pageMargins left="0.19685039370078741" right="0.27559055118110237" top="0.35433070866141736" bottom="0.31496062992125984" header="0.15748031496062992" footer="0.15748031496062992"/>
  <pageSetup paperSize="9" scale="85" orientation="landscape" r:id="rId1"/>
  <headerFooter>
    <oddFooter>&amp;C&amp;P&amp;R&amp;D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="80" zoomScaleNormal="80" workbookViewId="0">
      <selection activeCell="G23" sqref="G23"/>
    </sheetView>
  </sheetViews>
  <sheetFormatPr defaultRowHeight="18.75"/>
  <cols>
    <col min="1" max="1" width="6.7109375" style="9" customWidth="1"/>
    <col min="2" max="2" width="46.42578125" style="9" customWidth="1"/>
    <col min="3" max="3" width="18" style="9" customWidth="1"/>
    <col min="4" max="4" width="10.28515625" style="9" bestFit="1" customWidth="1"/>
    <col min="5" max="5" width="17.5703125" style="9" bestFit="1" customWidth="1"/>
    <col min="6" max="6" width="30.5703125" style="9" bestFit="1" customWidth="1"/>
    <col min="7" max="7" width="34.7109375" style="9" customWidth="1"/>
    <col min="8" max="8" width="16.7109375" style="9" bestFit="1" customWidth="1"/>
    <col min="9" max="16384" width="9.140625" style="9"/>
  </cols>
  <sheetData>
    <row r="1" spans="1:8">
      <c r="A1" s="461" t="s">
        <v>156</v>
      </c>
      <c r="B1" s="461"/>
      <c r="C1" s="461"/>
      <c r="D1" s="461"/>
      <c r="E1" s="461"/>
      <c r="F1" s="461"/>
      <c r="G1" s="461"/>
      <c r="H1" s="461"/>
    </row>
    <row r="2" spans="1:8" ht="12.75" customHeight="1">
      <c r="A2" s="354"/>
      <c r="B2" s="354"/>
      <c r="C2" s="354"/>
      <c r="D2" s="354"/>
      <c r="E2" s="354"/>
      <c r="F2" s="354"/>
      <c r="G2" s="354"/>
      <c r="H2" s="354"/>
    </row>
    <row r="3" spans="1:8" s="356" customFormat="1">
      <c r="A3" s="355" t="s">
        <v>917</v>
      </c>
      <c r="B3" s="354"/>
      <c r="C3" s="354"/>
      <c r="D3" s="354"/>
      <c r="F3" s="357" t="s">
        <v>22</v>
      </c>
      <c r="G3" s="357"/>
      <c r="H3" s="354"/>
    </row>
    <row r="4" spans="1:8" s="356" customFormat="1" ht="9.75" customHeight="1"/>
    <row r="5" spans="1:8" s="16" customFormat="1" ht="24" customHeight="1">
      <c r="A5" s="358" t="s">
        <v>7</v>
      </c>
      <c r="B5" s="358" t="s">
        <v>23</v>
      </c>
      <c r="C5" s="359" t="s">
        <v>18</v>
      </c>
      <c r="D5" s="358" t="s">
        <v>32</v>
      </c>
      <c r="E5" s="360" t="s">
        <v>21</v>
      </c>
      <c r="F5" s="358" t="s">
        <v>33</v>
      </c>
      <c r="G5" s="361" t="s">
        <v>34</v>
      </c>
      <c r="H5" s="358" t="s">
        <v>35</v>
      </c>
    </row>
    <row r="6" spans="1:8" s="16" customFormat="1">
      <c r="A6" s="362"/>
      <c r="B6" s="363" t="s">
        <v>2</v>
      </c>
      <c r="C6" s="364"/>
      <c r="D6" s="364"/>
      <c r="E6" s="364"/>
      <c r="F6" s="364"/>
      <c r="G6" s="365"/>
      <c r="H6" s="365"/>
    </row>
    <row r="7" spans="1:8" ht="37.5">
      <c r="A7" s="375">
        <v>1</v>
      </c>
      <c r="B7" s="57" t="s">
        <v>265</v>
      </c>
      <c r="C7" s="57" t="s">
        <v>263</v>
      </c>
      <c r="D7" s="156" t="s">
        <v>36</v>
      </c>
      <c r="E7" s="57" t="s">
        <v>249</v>
      </c>
      <c r="F7" s="240" t="s">
        <v>24</v>
      </c>
      <c r="G7" s="376">
        <v>134500</v>
      </c>
      <c r="H7" s="366"/>
    </row>
    <row r="8" spans="1:8" ht="37.5">
      <c r="A8" s="375">
        <v>2</v>
      </c>
      <c r="B8" s="57" t="s">
        <v>913</v>
      </c>
      <c r="C8" s="352" t="s">
        <v>248</v>
      </c>
      <c r="D8" s="63" t="s">
        <v>31</v>
      </c>
      <c r="E8" s="352" t="s">
        <v>249</v>
      </c>
      <c r="F8" s="63" t="s">
        <v>24</v>
      </c>
      <c r="G8" s="377">
        <v>200000</v>
      </c>
      <c r="H8" s="367"/>
    </row>
    <row r="9" spans="1:8" ht="56.25">
      <c r="A9" s="375">
        <v>3</v>
      </c>
      <c r="B9" s="57" t="s">
        <v>252</v>
      </c>
      <c r="C9" s="352" t="s">
        <v>253</v>
      </c>
      <c r="D9" s="63" t="s">
        <v>31</v>
      </c>
      <c r="E9" s="352" t="s">
        <v>249</v>
      </c>
      <c r="F9" s="63" t="s">
        <v>24</v>
      </c>
      <c r="G9" s="377">
        <v>140000</v>
      </c>
      <c r="H9" s="367"/>
    </row>
    <row r="10" spans="1:8" ht="37.5">
      <c r="A10" s="375">
        <v>4</v>
      </c>
      <c r="B10" s="57" t="s">
        <v>412</v>
      </c>
      <c r="C10" s="352" t="s">
        <v>250</v>
      </c>
      <c r="D10" s="63" t="s">
        <v>31</v>
      </c>
      <c r="E10" s="352" t="s">
        <v>251</v>
      </c>
      <c r="F10" s="63" t="s">
        <v>24</v>
      </c>
      <c r="G10" s="377">
        <v>400000</v>
      </c>
      <c r="H10" s="367"/>
    </row>
    <row r="11" spans="1:8" ht="37.5">
      <c r="A11" s="375">
        <v>5</v>
      </c>
      <c r="B11" s="57" t="s">
        <v>259</v>
      </c>
      <c r="C11" s="352" t="s">
        <v>262</v>
      </c>
      <c r="D11" s="63" t="s">
        <v>31</v>
      </c>
      <c r="E11" s="352" t="s">
        <v>249</v>
      </c>
      <c r="F11" s="63" t="s">
        <v>25</v>
      </c>
      <c r="G11" s="377">
        <v>284000</v>
      </c>
      <c r="H11" s="367"/>
    </row>
    <row r="12" spans="1:8" ht="75">
      <c r="A12" s="375">
        <v>6</v>
      </c>
      <c r="B12" s="57" t="s">
        <v>916</v>
      </c>
      <c r="C12" s="352" t="s">
        <v>262</v>
      </c>
      <c r="D12" s="63" t="s">
        <v>31</v>
      </c>
      <c r="E12" s="352" t="s">
        <v>249</v>
      </c>
      <c r="F12" s="63" t="s">
        <v>25</v>
      </c>
      <c r="G12" s="377">
        <v>594000</v>
      </c>
      <c r="H12" s="367"/>
    </row>
    <row r="13" spans="1:8" s="356" customFormat="1" ht="56.25">
      <c r="A13" s="375">
        <v>7</v>
      </c>
      <c r="B13" s="57" t="s">
        <v>260</v>
      </c>
      <c r="C13" s="352" t="s">
        <v>262</v>
      </c>
      <c r="D13" s="63" t="s">
        <v>31</v>
      </c>
      <c r="E13" s="352" t="s">
        <v>249</v>
      </c>
      <c r="F13" s="63" t="s">
        <v>25</v>
      </c>
      <c r="G13" s="377">
        <v>600000</v>
      </c>
      <c r="H13" s="367"/>
    </row>
    <row r="14" spans="1:8" ht="56.25">
      <c r="A14" s="375">
        <v>8</v>
      </c>
      <c r="B14" s="57" t="s">
        <v>914</v>
      </c>
      <c r="C14" s="352" t="s">
        <v>254</v>
      </c>
      <c r="D14" s="63" t="s">
        <v>31</v>
      </c>
      <c r="E14" s="352" t="s">
        <v>255</v>
      </c>
      <c r="F14" s="63" t="s">
        <v>24</v>
      </c>
      <c r="G14" s="377">
        <v>740000</v>
      </c>
      <c r="H14" s="367"/>
    </row>
    <row r="15" spans="1:8" ht="56.25">
      <c r="A15" s="375">
        <v>9</v>
      </c>
      <c r="B15" s="57" t="s">
        <v>256</v>
      </c>
      <c r="C15" s="352" t="s">
        <v>257</v>
      </c>
      <c r="D15" s="63" t="s">
        <v>31</v>
      </c>
      <c r="E15" s="352" t="s">
        <v>255</v>
      </c>
      <c r="F15" s="63" t="s">
        <v>24</v>
      </c>
      <c r="G15" s="377">
        <v>100000</v>
      </c>
      <c r="H15" s="367"/>
    </row>
    <row r="16" spans="1:8" ht="56.25">
      <c r="A16" s="375">
        <v>10</v>
      </c>
      <c r="B16" s="57" t="s">
        <v>258</v>
      </c>
      <c r="C16" s="352" t="s">
        <v>254</v>
      </c>
      <c r="D16" s="63" t="s">
        <v>31</v>
      </c>
      <c r="E16" s="352" t="s">
        <v>255</v>
      </c>
      <c r="F16" s="63" t="s">
        <v>24</v>
      </c>
      <c r="G16" s="377">
        <v>220000</v>
      </c>
      <c r="H16" s="367"/>
    </row>
    <row r="17" spans="1:8" ht="56.25">
      <c r="A17" s="375">
        <v>11</v>
      </c>
      <c r="B17" s="57" t="s">
        <v>266</v>
      </c>
      <c r="C17" s="352" t="s">
        <v>254</v>
      </c>
      <c r="D17" s="63" t="s">
        <v>31</v>
      </c>
      <c r="E17" s="352" t="s">
        <v>255</v>
      </c>
      <c r="F17" s="63" t="s">
        <v>25</v>
      </c>
      <c r="G17" s="377">
        <v>500000</v>
      </c>
      <c r="H17" s="367"/>
    </row>
    <row r="18" spans="1:8" s="356" customFormat="1" ht="37.5">
      <c r="A18" s="375">
        <v>12</v>
      </c>
      <c r="B18" s="57" t="s">
        <v>261</v>
      </c>
      <c r="C18" s="352" t="s">
        <v>263</v>
      </c>
      <c r="D18" s="63" t="s">
        <v>31</v>
      </c>
      <c r="E18" s="352" t="s">
        <v>249</v>
      </c>
      <c r="F18" s="63" t="s">
        <v>25</v>
      </c>
      <c r="G18" s="377">
        <v>215000</v>
      </c>
      <c r="H18" s="367"/>
    </row>
    <row r="19" spans="1:8" ht="56.25">
      <c r="A19" s="375">
        <v>13</v>
      </c>
      <c r="B19" s="57" t="s">
        <v>264</v>
      </c>
      <c r="C19" s="352" t="s">
        <v>263</v>
      </c>
      <c r="D19" s="63" t="s">
        <v>31</v>
      </c>
      <c r="E19" s="352" t="s">
        <v>249</v>
      </c>
      <c r="F19" s="63" t="s">
        <v>25</v>
      </c>
      <c r="G19" s="377">
        <v>640000</v>
      </c>
      <c r="H19" s="367"/>
    </row>
    <row r="20" spans="1:8" ht="37.5">
      <c r="A20" s="375">
        <v>14</v>
      </c>
      <c r="B20" s="57" t="s">
        <v>413</v>
      </c>
      <c r="C20" s="352" t="s">
        <v>420</v>
      </c>
      <c r="D20" s="63" t="s">
        <v>31</v>
      </c>
      <c r="E20" s="352" t="s">
        <v>251</v>
      </c>
      <c r="F20" s="63" t="s">
        <v>25</v>
      </c>
      <c r="G20" s="377">
        <v>500000</v>
      </c>
      <c r="H20" s="367">
        <v>20211</v>
      </c>
    </row>
    <row r="21" spans="1:8" ht="75">
      <c r="A21" s="375">
        <v>15</v>
      </c>
      <c r="B21" s="57" t="s">
        <v>414</v>
      </c>
      <c r="C21" s="352" t="s">
        <v>921</v>
      </c>
      <c r="D21" s="63" t="s">
        <v>31</v>
      </c>
      <c r="E21" s="352" t="s">
        <v>251</v>
      </c>
      <c r="F21" s="63" t="s">
        <v>25</v>
      </c>
      <c r="G21" s="377">
        <v>1000000</v>
      </c>
      <c r="H21" s="367"/>
    </row>
    <row r="22" spans="1:8" ht="37.5">
      <c r="A22" s="375">
        <v>16</v>
      </c>
      <c r="B22" s="57" t="s">
        <v>415</v>
      </c>
      <c r="C22" s="352" t="s">
        <v>922</v>
      </c>
      <c r="D22" s="63" t="s">
        <v>31</v>
      </c>
      <c r="E22" s="352" t="s">
        <v>251</v>
      </c>
      <c r="F22" s="63" t="s">
        <v>25</v>
      </c>
      <c r="G22" s="377">
        <v>500000</v>
      </c>
      <c r="H22" s="367"/>
    </row>
    <row r="23" spans="1:8">
      <c r="G23" s="9">
        <f>SUM(G7:G22)</f>
        <v>6767500</v>
      </c>
    </row>
    <row r="35" spans="1:2">
      <c r="A35" s="368"/>
      <c r="B35" s="9" t="s">
        <v>915</v>
      </c>
    </row>
  </sheetData>
  <mergeCells count="1">
    <mergeCell ref="A1:H1"/>
  </mergeCells>
  <dataValidations count="2">
    <dataValidation type="list" allowBlank="1" showInputMessage="1" showErrorMessage="1" sqref="F7:F22">
      <formula1>"ทุนจากหน่วยงานที่สังกัด,ทุนภายในจากมหาวิทยาลัย,ทุนจากรัฐบาล/รัฐวิสาหกิจ/เอกชน/ชุมชน,ทุนจากต่างประเทศ"</formula1>
    </dataValidation>
    <dataValidation type="list" allowBlank="1" showInputMessage="1" showErrorMessage="1" sqref="D7:D22">
      <formula1>"อาจารย์,นักวิจัย"</formula1>
    </dataValidation>
  </dataValidations>
  <pageMargins left="0.27559055118110237" right="0.27559055118110237" top="0.35433070866141736" bottom="0.35433070866141736" header="0.19685039370078741" footer="0.15748031496062992"/>
  <pageSetup paperSize="9" scale="80" orientation="landscape" cellComments="asDisplayed" r:id="rId1"/>
  <headerFooter>
    <oddFooter>&amp;C&amp;P&amp;R&amp;D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V57"/>
  <sheetViews>
    <sheetView zoomScale="90" zoomScaleNormal="90" workbookViewId="0">
      <selection activeCell="I1" sqref="I1:J1048576"/>
    </sheetView>
  </sheetViews>
  <sheetFormatPr defaultRowHeight="18.75"/>
  <cols>
    <col min="1" max="1" width="4.7109375" style="9" customWidth="1"/>
    <col min="2" max="2" width="32.85546875" style="9" customWidth="1"/>
    <col min="3" max="3" width="43" style="9" customWidth="1"/>
    <col min="4" max="5" width="15.7109375" style="9" customWidth="1"/>
    <col min="6" max="6" width="22.85546875" style="9" customWidth="1"/>
    <col min="7" max="7" width="19" style="9" bestFit="1" customWidth="1"/>
    <col min="8" max="8" width="23.5703125" style="9" customWidth="1"/>
    <col min="9" max="10" width="0" style="9" hidden="1" customWidth="1"/>
    <col min="11" max="16384" width="9.140625" style="9"/>
  </cols>
  <sheetData>
    <row r="1" spans="1:22" s="3" customFormat="1" ht="26.25">
      <c r="A1" s="464" t="s">
        <v>139</v>
      </c>
      <c r="B1" s="464"/>
      <c r="C1" s="464"/>
      <c r="D1" s="464"/>
      <c r="E1" s="464"/>
      <c r="F1" s="464"/>
      <c r="G1" s="464"/>
      <c r="H1" s="464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3" customFormat="1" ht="22.5" customHeight="1">
      <c r="A2" s="43"/>
      <c r="B2" s="43"/>
      <c r="C2" s="43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s="47" customFormat="1" ht="21.75" customHeight="1">
      <c r="A3" s="44" t="s">
        <v>119</v>
      </c>
      <c r="B3" s="45"/>
      <c r="C3" s="45"/>
      <c r="D3" s="45"/>
      <c r="E3" s="45"/>
      <c r="F3" s="45"/>
      <c r="G3" s="46" t="s">
        <v>16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s="49" customFormat="1" ht="21">
      <c r="A4" s="465"/>
      <c r="B4" s="465"/>
      <c r="C4" s="465"/>
      <c r="D4" s="465"/>
      <c r="E4" s="465"/>
      <c r="F4" s="465"/>
      <c r="G4" s="465"/>
      <c r="H4" s="465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>
      <c r="A5" s="470" t="s">
        <v>1</v>
      </c>
      <c r="B5" s="472" t="s">
        <v>37</v>
      </c>
      <c r="C5" s="462" t="s">
        <v>38</v>
      </c>
      <c r="D5" s="468" t="s">
        <v>46</v>
      </c>
      <c r="E5" s="469"/>
      <c r="F5" s="462" t="s">
        <v>49</v>
      </c>
      <c r="G5" s="462" t="s">
        <v>50</v>
      </c>
      <c r="H5" s="462" t="s">
        <v>51</v>
      </c>
      <c r="J5" s="9" t="s">
        <v>924</v>
      </c>
    </row>
    <row r="6" spans="1:22">
      <c r="A6" s="471"/>
      <c r="B6" s="473"/>
      <c r="C6" s="463"/>
      <c r="D6" s="50" t="s">
        <v>47</v>
      </c>
      <c r="E6" s="51" t="s">
        <v>48</v>
      </c>
      <c r="F6" s="463"/>
      <c r="G6" s="463"/>
      <c r="H6" s="463"/>
    </row>
    <row r="7" spans="1:22" s="56" customFormat="1" ht="18" customHeight="1">
      <c r="A7" s="466" t="s">
        <v>207</v>
      </c>
      <c r="B7" s="467"/>
      <c r="C7" s="52"/>
      <c r="D7" s="52"/>
      <c r="E7" s="52"/>
      <c r="F7" s="53"/>
      <c r="G7" s="54"/>
      <c r="H7" s="55"/>
    </row>
    <row r="8" spans="1:22" s="56" customFormat="1" hidden="1">
      <c r="A8" s="341"/>
      <c r="B8" s="337"/>
      <c r="C8" s="331"/>
      <c r="D8" s="331"/>
      <c r="E8" s="331"/>
      <c r="F8" s="338"/>
      <c r="G8" s="339"/>
      <c r="H8" s="340"/>
    </row>
    <row r="9" spans="1:22" s="56" customFormat="1" ht="56.25">
      <c r="A9" s="341">
        <v>1</v>
      </c>
      <c r="B9" s="342" t="s">
        <v>689</v>
      </c>
      <c r="C9" s="342" t="s">
        <v>690</v>
      </c>
      <c r="D9" s="343" t="s">
        <v>691</v>
      </c>
      <c r="E9" s="343" t="s">
        <v>301</v>
      </c>
      <c r="F9" s="342" t="s">
        <v>771</v>
      </c>
      <c r="G9" s="342" t="s">
        <v>794</v>
      </c>
      <c r="H9" s="342" t="s">
        <v>810</v>
      </c>
      <c r="J9" s="369">
        <v>1</v>
      </c>
    </row>
    <row r="10" spans="1:22" s="56" customFormat="1" ht="75">
      <c r="A10" s="341">
        <v>2</v>
      </c>
      <c r="B10" s="342" t="s">
        <v>692</v>
      </c>
      <c r="C10" s="342" t="s">
        <v>693</v>
      </c>
      <c r="D10" s="343" t="s">
        <v>691</v>
      </c>
      <c r="E10" s="343" t="s">
        <v>694</v>
      </c>
      <c r="F10" s="342" t="s">
        <v>772</v>
      </c>
      <c r="G10" s="342" t="s">
        <v>795</v>
      </c>
      <c r="H10" s="342" t="s">
        <v>810</v>
      </c>
      <c r="J10" s="369">
        <v>1</v>
      </c>
    </row>
    <row r="11" spans="1:22" s="56" customFormat="1" ht="37.5">
      <c r="A11" s="341">
        <v>3</v>
      </c>
      <c r="B11" s="344" t="s">
        <v>695</v>
      </c>
      <c r="C11" s="344" t="s">
        <v>696</v>
      </c>
      <c r="D11" s="345" t="s">
        <v>697</v>
      </c>
      <c r="E11" s="345" t="s">
        <v>697</v>
      </c>
      <c r="F11" s="342" t="s">
        <v>773</v>
      </c>
      <c r="G11" s="342" t="s">
        <v>796</v>
      </c>
      <c r="H11" s="342" t="s">
        <v>811</v>
      </c>
      <c r="J11" s="370">
        <v>10</v>
      </c>
    </row>
    <row r="12" spans="1:22" s="56" customFormat="1" ht="56.25">
      <c r="A12" s="341">
        <v>4</v>
      </c>
      <c r="B12" s="135" t="s">
        <v>692</v>
      </c>
      <c r="C12" s="135" t="s">
        <v>698</v>
      </c>
      <c r="D12" s="136" t="s">
        <v>699</v>
      </c>
      <c r="E12" s="136" t="s">
        <v>699</v>
      </c>
      <c r="F12" s="342" t="s">
        <v>774</v>
      </c>
      <c r="G12" s="349" t="s">
        <v>797</v>
      </c>
      <c r="H12" s="342" t="s">
        <v>812</v>
      </c>
      <c r="J12" s="370">
        <v>25</v>
      </c>
    </row>
    <row r="13" spans="1:22" s="56" customFormat="1" ht="56.25">
      <c r="A13" s="341">
        <v>5</v>
      </c>
      <c r="B13" s="135" t="s">
        <v>839</v>
      </c>
      <c r="C13" s="135" t="s">
        <v>701</v>
      </c>
      <c r="D13" s="136" t="s">
        <v>699</v>
      </c>
      <c r="E13" s="136" t="s">
        <v>699</v>
      </c>
      <c r="F13" s="342" t="s">
        <v>775</v>
      </c>
      <c r="G13" s="349" t="s">
        <v>796</v>
      </c>
      <c r="H13" s="342" t="s">
        <v>813</v>
      </c>
      <c r="J13" s="371">
        <v>2</v>
      </c>
    </row>
    <row r="14" spans="1:22" s="56" customFormat="1" ht="56.25">
      <c r="A14" s="341">
        <v>6</v>
      </c>
      <c r="B14" s="135" t="s">
        <v>839</v>
      </c>
      <c r="C14" s="135" t="s">
        <v>702</v>
      </c>
      <c r="D14" s="136" t="s">
        <v>703</v>
      </c>
      <c r="E14" s="136" t="s">
        <v>703</v>
      </c>
      <c r="F14" s="342" t="s">
        <v>775</v>
      </c>
      <c r="G14" s="349" t="s">
        <v>796</v>
      </c>
      <c r="H14" s="342" t="s">
        <v>814</v>
      </c>
      <c r="J14" s="371">
        <v>3</v>
      </c>
    </row>
    <row r="15" spans="1:22" s="56" customFormat="1" ht="37.5">
      <c r="A15" s="341">
        <v>7</v>
      </c>
      <c r="B15" s="344" t="s">
        <v>298</v>
      </c>
      <c r="C15" s="344" t="s">
        <v>704</v>
      </c>
      <c r="D15" s="345" t="s">
        <v>697</v>
      </c>
      <c r="E15" s="345" t="s">
        <v>705</v>
      </c>
      <c r="F15" s="342" t="s">
        <v>776</v>
      </c>
      <c r="G15" s="342" t="s">
        <v>797</v>
      </c>
      <c r="H15" s="342" t="s">
        <v>815</v>
      </c>
      <c r="J15" s="370">
        <v>2</v>
      </c>
    </row>
    <row r="16" spans="1:22" s="56" customFormat="1" ht="56.25">
      <c r="A16" s="341">
        <v>8</v>
      </c>
      <c r="B16" s="346" t="s">
        <v>839</v>
      </c>
      <c r="C16" s="135" t="s">
        <v>706</v>
      </c>
      <c r="D16" s="136" t="s">
        <v>707</v>
      </c>
      <c r="E16" s="136" t="s">
        <v>707</v>
      </c>
      <c r="F16" s="342" t="s">
        <v>775</v>
      </c>
      <c r="G16" s="349" t="s">
        <v>796</v>
      </c>
      <c r="H16" s="348" t="s">
        <v>814</v>
      </c>
      <c r="J16" s="371">
        <v>2</v>
      </c>
    </row>
    <row r="17" spans="1:10" s="56" customFormat="1" ht="37.5">
      <c r="A17" s="341">
        <v>9</v>
      </c>
      <c r="B17" s="344" t="s">
        <v>708</v>
      </c>
      <c r="C17" s="344" t="s">
        <v>706</v>
      </c>
      <c r="D17" s="345" t="s">
        <v>709</v>
      </c>
      <c r="E17" s="345" t="s">
        <v>709</v>
      </c>
      <c r="F17" s="342" t="s">
        <v>774</v>
      </c>
      <c r="G17" s="342" t="s">
        <v>797</v>
      </c>
      <c r="H17" s="348" t="s">
        <v>816</v>
      </c>
      <c r="J17" s="370">
        <v>11</v>
      </c>
    </row>
    <row r="18" spans="1:10" s="56" customFormat="1" ht="56.25">
      <c r="A18" s="341">
        <v>10</v>
      </c>
      <c r="B18" s="346" t="s">
        <v>839</v>
      </c>
      <c r="C18" s="135" t="s">
        <v>706</v>
      </c>
      <c r="D18" s="136" t="s">
        <v>710</v>
      </c>
      <c r="E18" s="136" t="s">
        <v>710</v>
      </c>
      <c r="F18" s="342" t="s">
        <v>777</v>
      </c>
      <c r="G18" s="349" t="s">
        <v>797</v>
      </c>
      <c r="H18" s="348" t="s">
        <v>817</v>
      </c>
      <c r="J18" s="371">
        <v>7</v>
      </c>
    </row>
    <row r="19" spans="1:10" s="56" customFormat="1" ht="93.75">
      <c r="A19" s="341">
        <v>11</v>
      </c>
      <c r="B19" s="347" t="s">
        <v>711</v>
      </c>
      <c r="C19" s="344" t="s">
        <v>712</v>
      </c>
      <c r="D19" s="345" t="s">
        <v>713</v>
      </c>
      <c r="E19" s="345" t="s">
        <v>713</v>
      </c>
      <c r="F19" s="342" t="s">
        <v>694</v>
      </c>
      <c r="G19" s="348" t="s">
        <v>798</v>
      </c>
      <c r="H19" s="348" t="s">
        <v>818</v>
      </c>
      <c r="J19" s="370">
        <v>9</v>
      </c>
    </row>
    <row r="20" spans="1:10" s="56" customFormat="1" ht="56.25">
      <c r="A20" s="341">
        <v>12</v>
      </c>
      <c r="B20" s="348" t="s">
        <v>689</v>
      </c>
      <c r="C20" s="344" t="s">
        <v>714</v>
      </c>
      <c r="D20" s="343" t="s">
        <v>715</v>
      </c>
      <c r="E20" s="343" t="s">
        <v>715</v>
      </c>
      <c r="F20" s="342" t="s">
        <v>771</v>
      </c>
      <c r="G20" s="342" t="s">
        <v>794</v>
      </c>
      <c r="H20" s="342" t="s">
        <v>810</v>
      </c>
      <c r="J20" s="370">
        <v>1</v>
      </c>
    </row>
    <row r="21" spans="1:10" s="56" customFormat="1" ht="37.5">
      <c r="A21" s="341">
        <v>13</v>
      </c>
      <c r="B21" s="135" t="s">
        <v>319</v>
      </c>
      <c r="C21" s="135" t="s">
        <v>716</v>
      </c>
      <c r="D21" s="136" t="s">
        <v>717</v>
      </c>
      <c r="E21" s="136" t="s">
        <v>718</v>
      </c>
      <c r="F21" s="342" t="s">
        <v>778</v>
      </c>
      <c r="G21" s="349" t="s">
        <v>799</v>
      </c>
      <c r="H21" s="348" t="s">
        <v>819</v>
      </c>
      <c r="J21" s="372">
        <v>25</v>
      </c>
    </row>
    <row r="22" spans="1:10" s="56" customFormat="1" ht="93.75">
      <c r="A22" s="341">
        <v>14</v>
      </c>
      <c r="B22" s="344" t="s">
        <v>719</v>
      </c>
      <c r="C22" s="344" t="s">
        <v>720</v>
      </c>
      <c r="D22" s="345" t="s">
        <v>721</v>
      </c>
      <c r="E22" s="345" t="s">
        <v>722</v>
      </c>
      <c r="F22" s="342" t="s">
        <v>779</v>
      </c>
      <c r="G22" s="342" t="s">
        <v>800</v>
      </c>
      <c r="H22" s="348" t="s">
        <v>820</v>
      </c>
      <c r="J22" s="370">
        <v>1</v>
      </c>
    </row>
    <row r="23" spans="1:10" s="56" customFormat="1" ht="37.5">
      <c r="A23" s="341">
        <v>15</v>
      </c>
      <c r="B23" s="135" t="s">
        <v>723</v>
      </c>
      <c r="C23" s="135" t="s">
        <v>724</v>
      </c>
      <c r="D23" s="136" t="s">
        <v>725</v>
      </c>
      <c r="E23" s="136" t="s">
        <v>694</v>
      </c>
      <c r="F23" s="342" t="s">
        <v>780</v>
      </c>
      <c r="G23" s="349" t="s">
        <v>794</v>
      </c>
      <c r="H23" s="348" t="s">
        <v>821</v>
      </c>
      <c r="J23" s="371">
        <v>1</v>
      </c>
    </row>
    <row r="24" spans="1:10" s="56" customFormat="1" ht="75">
      <c r="A24" s="341">
        <v>16</v>
      </c>
      <c r="B24" s="135" t="s">
        <v>723</v>
      </c>
      <c r="C24" s="135" t="s">
        <v>726</v>
      </c>
      <c r="D24" s="136" t="s">
        <v>727</v>
      </c>
      <c r="E24" s="136" t="s">
        <v>694</v>
      </c>
      <c r="F24" s="342" t="s">
        <v>781</v>
      </c>
      <c r="G24" s="349" t="s">
        <v>801</v>
      </c>
      <c r="H24" s="342" t="s">
        <v>810</v>
      </c>
      <c r="J24" s="371">
        <v>1</v>
      </c>
    </row>
    <row r="25" spans="1:10" s="56" customFormat="1" ht="75">
      <c r="A25" s="341">
        <v>17</v>
      </c>
      <c r="B25" s="135" t="s">
        <v>692</v>
      </c>
      <c r="C25" s="135" t="s">
        <v>724</v>
      </c>
      <c r="D25" s="136" t="s">
        <v>728</v>
      </c>
      <c r="E25" s="136" t="s">
        <v>728</v>
      </c>
      <c r="F25" s="342" t="s">
        <v>782</v>
      </c>
      <c r="G25" s="348" t="s">
        <v>802</v>
      </c>
      <c r="H25" s="348" t="s">
        <v>822</v>
      </c>
      <c r="J25" s="370">
        <v>2</v>
      </c>
    </row>
    <row r="26" spans="1:10" s="56" customFormat="1" ht="37.5">
      <c r="A26" s="341">
        <v>18</v>
      </c>
      <c r="B26" s="344" t="s">
        <v>729</v>
      </c>
      <c r="C26" s="344" t="s">
        <v>730</v>
      </c>
      <c r="D26" s="345" t="s">
        <v>731</v>
      </c>
      <c r="E26" s="345" t="s">
        <v>731</v>
      </c>
      <c r="F26" s="342" t="s">
        <v>775</v>
      </c>
      <c r="G26" s="348" t="s">
        <v>796</v>
      </c>
      <c r="H26" s="348" t="s">
        <v>823</v>
      </c>
      <c r="J26" s="370">
        <v>1</v>
      </c>
    </row>
    <row r="27" spans="1:10" s="56" customFormat="1" ht="37.5">
      <c r="A27" s="341">
        <v>19</v>
      </c>
      <c r="B27" s="135" t="s">
        <v>732</v>
      </c>
      <c r="C27" s="135" t="s">
        <v>733</v>
      </c>
      <c r="D27" s="136" t="s">
        <v>731</v>
      </c>
      <c r="E27" s="136" t="s">
        <v>731</v>
      </c>
      <c r="F27" s="342" t="s">
        <v>776</v>
      </c>
      <c r="G27" s="348" t="s">
        <v>797</v>
      </c>
      <c r="H27" s="348" t="s">
        <v>824</v>
      </c>
      <c r="J27" s="370">
        <v>4</v>
      </c>
    </row>
    <row r="28" spans="1:10" s="56" customFormat="1" ht="56.25">
      <c r="A28" s="341">
        <v>20</v>
      </c>
      <c r="B28" s="135" t="s">
        <v>734</v>
      </c>
      <c r="C28" s="135" t="s">
        <v>735</v>
      </c>
      <c r="D28" s="136" t="s">
        <v>736</v>
      </c>
      <c r="E28" s="136" t="s">
        <v>737</v>
      </c>
      <c r="F28" s="342" t="s">
        <v>777</v>
      </c>
      <c r="G28" s="348" t="s">
        <v>797</v>
      </c>
      <c r="H28" s="348" t="s">
        <v>825</v>
      </c>
      <c r="J28" s="370">
        <v>30</v>
      </c>
    </row>
    <row r="29" spans="1:10" s="56" customFormat="1" ht="37.5">
      <c r="A29" s="341">
        <v>21</v>
      </c>
      <c r="B29" s="135" t="s">
        <v>723</v>
      </c>
      <c r="C29" s="135" t="s">
        <v>738</v>
      </c>
      <c r="D29" s="136" t="s">
        <v>739</v>
      </c>
      <c r="E29" s="136" t="s">
        <v>694</v>
      </c>
      <c r="F29" s="342" t="s">
        <v>783</v>
      </c>
      <c r="G29" s="348" t="s">
        <v>803</v>
      </c>
      <c r="H29" s="342" t="s">
        <v>810</v>
      </c>
      <c r="J29" s="370">
        <v>1</v>
      </c>
    </row>
    <row r="30" spans="1:10" s="56" customFormat="1" ht="37.5">
      <c r="A30" s="341">
        <v>22</v>
      </c>
      <c r="B30" s="344" t="s">
        <v>729</v>
      </c>
      <c r="C30" s="344" t="s">
        <v>730</v>
      </c>
      <c r="D30" s="345" t="s">
        <v>740</v>
      </c>
      <c r="E30" s="345" t="s">
        <v>740</v>
      </c>
      <c r="F30" s="342" t="s">
        <v>775</v>
      </c>
      <c r="G30" s="348" t="s">
        <v>796</v>
      </c>
      <c r="H30" s="348" t="s">
        <v>823</v>
      </c>
      <c r="J30" s="370">
        <v>1</v>
      </c>
    </row>
    <row r="31" spans="1:10" s="56" customFormat="1" ht="37.5">
      <c r="A31" s="341">
        <v>23</v>
      </c>
      <c r="B31" s="135" t="s">
        <v>692</v>
      </c>
      <c r="C31" s="135" t="s">
        <v>716</v>
      </c>
      <c r="D31" s="136" t="s">
        <v>737</v>
      </c>
      <c r="E31" s="136" t="s">
        <v>741</v>
      </c>
      <c r="F31" s="342" t="s">
        <v>784</v>
      </c>
      <c r="G31" s="348" t="s">
        <v>795</v>
      </c>
      <c r="H31" s="348" t="s">
        <v>826</v>
      </c>
      <c r="J31" s="370">
        <v>16</v>
      </c>
    </row>
    <row r="32" spans="1:10" s="56" customFormat="1" ht="56.25">
      <c r="A32" s="341">
        <v>24</v>
      </c>
      <c r="B32" s="135" t="s">
        <v>734</v>
      </c>
      <c r="C32" s="135" t="s">
        <v>742</v>
      </c>
      <c r="D32" s="136" t="s">
        <v>743</v>
      </c>
      <c r="E32" s="136" t="s">
        <v>744</v>
      </c>
      <c r="F32" s="342" t="s">
        <v>777</v>
      </c>
      <c r="G32" s="348" t="s">
        <v>797</v>
      </c>
      <c r="H32" s="348" t="s">
        <v>825</v>
      </c>
      <c r="J32" s="370">
        <v>30</v>
      </c>
    </row>
    <row r="33" spans="1:17" s="56" customFormat="1" ht="56.25">
      <c r="A33" s="341">
        <v>25</v>
      </c>
      <c r="B33" s="135" t="s">
        <v>692</v>
      </c>
      <c r="C33" s="135" t="s">
        <v>716</v>
      </c>
      <c r="D33" s="136" t="s">
        <v>745</v>
      </c>
      <c r="E33" s="136" t="s">
        <v>746</v>
      </c>
      <c r="F33" s="342" t="s">
        <v>785</v>
      </c>
      <c r="G33" s="348" t="s">
        <v>804</v>
      </c>
      <c r="H33" s="348" t="s">
        <v>827</v>
      </c>
      <c r="J33" s="370">
        <v>40</v>
      </c>
    </row>
    <row r="34" spans="1:17" s="56" customFormat="1" ht="56.25">
      <c r="A34" s="341">
        <v>26</v>
      </c>
      <c r="B34" s="135" t="s">
        <v>839</v>
      </c>
      <c r="C34" s="135" t="s">
        <v>747</v>
      </c>
      <c r="D34" s="136" t="s">
        <v>748</v>
      </c>
      <c r="E34" s="136" t="s">
        <v>748</v>
      </c>
      <c r="F34" s="342" t="s">
        <v>694</v>
      </c>
      <c r="G34" s="348" t="s">
        <v>805</v>
      </c>
      <c r="H34" s="348" t="s">
        <v>828</v>
      </c>
      <c r="J34" s="370">
        <v>55</v>
      </c>
    </row>
    <row r="35" spans="1:17" s="56" customFormat="1" ht="93.75">
      <c r="A35" s="341">
        <v>27</v>
      </c>
      <c r="B35" s="348" t="s">
        <v>749</v>
      </c>
      <c r="C35" s="344" t="s">
        <v>702</v>
      </c>
      <c r="D35" s="345" t="s">
        <v>748</v>
      </c>
      <c r="E35" s="345" t="s">
        <v>748</v>
      </c>
      <c r="F35" s="342" t="s">
        <v>694</v>
      </c>
      <c r="G35" s="348" t="s">
        <v>798</v>
      </c>
      <c r="H35" s="348" t="s">
        <v>829</v>
      </c>
      <c r="J35" s="370">
        <v>12</v>
      </c>
    </row>
    <row r="36" spans="1:17" s="56" customFormat="1" ht="56.25">
      <c r="A36" s="341">
        <v>28</v>
      </c>
      <c r="B36" s="135" t="s">
        <v>734</v>
      </c>
      <c r="C36" s="135" t="s">
        <v>750</v>
      </c>
      <c r="D36" s="136" t="s">
        <v>751</v>
      </c>
      <c r="E36" s="136" t="s">
        <v>746</v>
      </c>
      <c r="F36" s="342" t="s">
        <v>777</v>
      </c>
      <c r="G36" s="348" t="s">
        <v>797</v>
      </c>
      <c r="H36" s="348" t="s">
        <v>825</v>
      </c>
      <c r="J36" s="370">
        <v>30</v>
      </c>
    </row>
    <row r="37" spans="1:17" s="56" customFormat="1" ht="75">
      <c r="A37" s="341">
        <v>29</v>
      </c>
      <c r="B37" s="135" t="s">
        <v>692</v>
      </c>
      <c r="C37" s="135" t="s">
        <v>724</v>
      </c>
      <c r="D37" s="136" t="s">
        <v>751</v>
      </c>
      <c r="E37" s="136" t="s">
        <v>694</v>
      </c>
      <c r="F37" s="342" t="s">
        <v>785</v>
      </c>
      <c r="G37" s="348" t="s">
        <v>802</v>
      </c>
      <c r="H37" s="348" t="s">
        <v>830</v>
      </c>
      <c r="J37" s="370">
        <v>2</v>
      </c>
    </row>
    <row r="38" spans="1:17" s="56" customFormat="1" ht="75">
      <c r="A38" s="341">
        <v>30</v>
      </c>
      <c r="B38" s="135" t="s">
        <v>700</v>
      </c>
      <c r="C38" s="135" t="s">
        <v>752</v>
      </c>
      <c r="D38" s="136" t="s">
        <v>753</v>
      </c>
      <c r="E38" s="136" t="s">
        <v>754</v>
      </c>
      <c r="F38" s="342" t="s">
        <v>786</v>
      </c>
      <c r="G38" s="348" t="s">
        <v>801</v>
      </c>
      <c r="H38" s="348" t="s">
        <v>831</v>
      </c>
      <c r="J38" s="370">
        <v>59</v>
      </c>
    </row>
    <row r="39" spans="1:17" s="56" customFormat="1" ht="56.25">
      <c r="A39" s="341">
        <v>31</v>
      </c>
      <c r="B39" s="344" t="s">
        <v>839</v>
      </c>
      <c r="C39" s="344" t="s">
        <v>752</v>
      </c>
      <c r="D39" s="345" t="s">
        <v>755</v>
      </c>
      <c r="E39" s="345" t="s">
        <v>755</v>
      </c>
      <c r="F39" s="342" t="s">
        <v>787</v>
      </c>
      <c r="G39" s="348" t="s">
        <v>803</v>
      </c>
      <c r="H39" s="348" t="s">
        <v>832</v>
      </c>
      <c r="J39" s="370">
        <v>3</v>
      </c>
    </row>
    <row r="40" spans="1:17" s="56" customFormat="1" ht="37.5">
      <c r="A40" s="341">
        <v>32</v>
      </c>
      <c r="B40" s="344" t="s">
        <v>298</v>
      </c>
      <c r="C40" s="344" t="s">
        <v>720</v>
      </c>
      <c r="D40" s="345" t="s">
        <v>755</v>
      </c>
      <c r="E40" s="345" t="s">
        <v>756</v>
      </c>
      <c r="F40" s="342" t="s">
        <v>788</v>
      </c>
      <c r="G40" s="348" t="s">
        <v>801</v>
      </c>
      <c r="H40" s="348" t="s">
        <v>833</v>
      </c>
      <c r="J40" s="370">
        <v>2</v>
      </c>
    </row>
    <row r="41" spans="1:17" s="56" customFormat="1" ht="56.25">
      <c r="A41" s="341">
        <v>33</v>
      </c>
      <c r="B41" s="344" t="s">
        <v>757</v>
      </c>
      <c r="C41" s="344" t="s">
        <v>758</v>
      </c>
      <c r="D41" s="345" t="s">
        <v>759</v>
      </c>
      <c r="E41" s="345" t="s">
        <v>759</v>
      </c>
      <c r="F41" s="342" t="s">
        <v>789</v>
      </c>
      <c r="G41" s="348" t="s">
        <v>806</v>
      </c>
      <c r="H41" s="348" t="s">
        <v>834</v>
      </c>
      <c r="J41" s="370">
        <v>24</v>
      </c>
    </row>
    <row r="42" spans="1:17" s="56" customFormat="1" ht="56.25">
      <c r="A42" s="341">
        <v>34</v>
      </c>
      <c r="B42" s="344" t="s">
        <v>319</v>
      </c>
      <c r="C42" s="342" t="s">
        <v>760</v>
      </c>
      <c r="D42" s="345" t="s">
        <v>761</v>
      </c>
      <c r="E42" s="345" t="s">
        <v>694</v>
      </c>
      <c r="F42" s="342" t="s">
        <v>790</v>
      </c>
      <c r="G42" s="348" t="s">
        <v>803</v>
      </c>
      <c r="H42" s="342" t="s">
        <v>810</v>
      </c>
      <c r="J42" s="370">
        <v>1</v>
      </c>
    </row>
    <row r="43" spans="1:17" s="56" customFormat="1" ht="93.75">
      <c r="A43" s="341">
        <v>35</v>
      </c>
      <c r="B43" s="348" t="s">
        <v>762</v>
      </c>
      <c r="C43" s="344" t="s">
        <v>720</v>
      </c>
      <c r="D43" s="345" t="s">
        <v>763</v>
      </c>
      <c r="E43" s="345" t="s">
        <v>764</v>
      </c>
      <c r="F43" s="342" t="s">
        <v>791</v>
      </c>
      <c r="G43" s="348" t="s">
        <v>807</v>
      </c>
      <c r="H43" s="348" t="s">
        <v>835</v>
      </c>
      <c r="J43" s="370">
        <v>1</v>
      </c>
    </row>
    <row r="44" spans="1:17" s="56" customFormat="1" ht="75">
      <c r="A44" s="341">
        <v>36</v>
      </c>
      <c r="B44" s="344" t="s">
        <v>689</v>
      </c>
      <c r="C44" s="344" t="s">
        <v>720</v>
      </c>
      <c r="D44" s="345" t="s">
        <v>756</v>
      </c>
      <c r="E44" s="345" t="s">
        <v>765</v>
      </c>
      <c r="F44" s="342" t="s">
        <v>792</v>
      </c>
      <c r="G44" s="342" t="s">
        <v>808</v>
      </c>
      <c r="H44" s="342" t="s">
        <v>836</v>
      </c>
      <c r="J44" s="370">
        <v>6</v>
      </c>
    </row>
    <row r="45" spans="1:17" s="56" customFormat="1" ht="75">
      <c r="A45" s="341">
        <v>37</v>
      </c>
      <c r="B45" s="344" t="s">
        <v>766</v>
      </c>
      <c r="C45" s="344" t="s">
        <v>720</v>
      </c>
      <c r="D45" s="345" t="s">
        <v>767</v>
      </c>
      <c r="E45" s="345" t="s">
        <v>768</v>
      </c>
      <c r="F45" s="342" t="s">
        <v>793</v>
      </c>
      <c r="G45" s="342" t="s">
        <v>809</v>
      </c>
      <c r="H45" s="342" t="s">
        <v>837</v>
      </c>
      <c r="J45" s="370">
        <v>3</v>
      </c>
    </row>
    <row r="46" spans="1:17" s="56" customFormat="1" ht="56.25">
      <c r="A46" s="341">
        <v>38</v>
      </c>
      <c r="B46" s="344" t="s">
        <v>692</v>
      </c>
      <c r="C46" s="344" t="s">
        <v>720</v>
      </c>
      <c r="D46" s="345" t="s">
        <v>769</v>
      </c>
      <c r="E46" s="345" t="s">
        <v>770</v>
      </c>
      <c r="F46" s="342" t="s">
        <v>782</v>
      </c>
      <c r="G46" s="342" t="s">
        <v>804</v>
      </c>
      <c r="H46" s="342" t="s">
        <v>838</v>
      </c>
      <c r="J46" s="370">
        <v>2</v>
      </c>
    </row>
    <row r="47" spans="1:17" ht="56.25">
      <c r="A47" s="341">
        <v>39</v>
      </c>
      <c r="B47" s="135" t="s">
        <v>925</v>
      </c>
      <c r="C47" s="135" t="s">
        <v>5</v>
      </c>
      <c r="D47" s="136" t="s">
        <v>417</v>
      </c>
      <c r="E47" s="136" t="s">
        <v>418</v>
      </c>
      <c r="F47" s="137" t="s">
        <v>424</v>
      </c>
      <c r="G47" s="138" t="s">
        <v>425</v>
      </c>
      <c r="H47" s="139" t="s">
        <v>431</v>
      </c>
      <c r="J47" s="9">
        <v>3</v>
      </c>
    </row>
    <row r="48" spans="1:17">
      <c r="A48" s="341">
        <v>42</v>
      </c>
      <c r="B48" s="135" t="s">
        <v>420</v>
      </c>
      <c r="C48" s="135" t="s">
        <v>6</v>
      </c>
      <c r="D48" s="136" t="s">
        <v>421</v>
      </c>
      <c r="E48" s="136" t="s">
        <v>421</v>
      </c>
      <c r="F48" s="137" t="s">
        <v>426</v>
      </c>
      <c r="G48" s="138" t="s">
        <v>427</v>
      </c>
      <c r="H48" s="139" t="s">
        <v>428</v>
      </c>
      <c r="J48" s="9">
        <v>1</v>
      </c>
      <c r="Q48" s="58"/>
    </row>
    <row r="49" spans="1:19" s="59" customFormat="1" ht="56.25">
      <c r="A49" s="341">
        <v>43</v>
      </c>
      <c r="B49" s="135" t="s">
        <v>925</v>
      </c>
      <c r="C49" s="135" t="s">
        <v>5</v>
      </c>
      <c r="D49" s="136" t="s">
        <v>422</v>
      </c>
      <c r="E49" s="136" t="s">
        <v>423</v>
      </c>
      <c r="F49" s="137" t="s">
        <v>424</v>
      </c>
      <c r="G49" s="138" t="s">
        <v>429</v>
      </c>
      <c r="H49" s="139" t="s">
        <v>430</v>
      </c>
      <c r="J49" s="59">
        <v>9</v>
      </c>
      <c r="Q49" s="60"/>
      <c r="R49" s="60"/>
      <c r="S49" s="60"/>
    </row>
    <row r="50" spans="1:19" ht="37.5">
      <c r="A50" s="341">
        <v>46</v>
      </c>
      <c r="B50" s="135" t="s">
        <v>923</v>
      </c>
      <c r="C50" s="135" t="s">
        <v>5</v>
      </c>
      <c r="D50" s="136">
        <v>239306</v>
      </c>
      <c r="E50" s="136">
        <v>239367</v>
      </c>
      <c r="F50" s="342" t="s">
        <v>891</v>
      </c>
      <c r="G50" s="137" t="s">
        <v>895</v>
      </c>
      <c r="H50" s="138" t="s">
        <v>899</v>
      </c>
      <c r="J50" s="9">
        <v>2</v>
      </c>
    </row>
    <row r="51" spans="1:19" ht="37.5">
      <c r="A51" s="341">
        <v>48</v>
      </c>
      <c r="B51" s="135" t="s">
        <v>923</v>
      </c>
      <c r="C51" s="135" t="s">
        <v>5</v>
      </c>
      <c r="D51" s="136">
        <v>239341</v>
      </c>
      <c r="E51" s="136">
        <v>239394</v>
      </c>
      <c r="F51" s="342" t="s">
        <v>892</v>
      </c>
      <c r="G51" s="137" t="s">
        <v>896</v>
      </c>
      <c r="H51" s="138" t="s">
        <v>898</v>
      </c>
      <c r="J51" s="9">
        <v>1</v>
      </c>
    </row>
    <row r="52" spans="1:19">
      <c r="A52" s="341">
        <v>50</v>
      </c>
      <c r="B52" s="135" t="s">
        <v>235</v>
      </c>
      <c r="C52" s="135" t="s">
        <v>890</v>
      </c>
      <c r="D52" s="136">
        <v>239482</v>
      </c>
      <c r="E52" s="136">
        <v>239482</v>
      </c>
      <c r="F52" s="342" t="s">
        <v>893</v>
      </c>
      <c r="G52" s="137" t="s">
        <v>426</v>
      </c>
      <c r="H52" s="138"/>
      <c r="J52" s="9">
        <v>3</v>
      </c>
    </row>
    <row r="53" spans="1:19" ht="37.5">
      <c r="A53" s="341">
        <v>51</v>
      </c>
      <c r="B53" s="135" t="s">
        <v>923</v>
      </c>
      <c r="C53" s="135" t="s">
        <v>5</v>
      </c>
      <c r="D53" s="136">
        <v>239537</v>
      </c>
      <c r="E53" s="136">
        <v>239643</v>
      </c>
      <c r="F53" s="342" t="s">
        <v>891</v>
      </c>
      <c r="G53" s="137" t="s">
        <v>895</v>
      </c>
      <c r="H53" s="138" t="s">
        <v>900</v>
      </c>
      <c r="J53" s="9">
        <v>2</v>
      </c>
    </row>
    <row r="54" spans="1:19" ht="37.5">
      <c r="A54" s="341">
        <v>52</v>
      </c>
      <c r="B54" s="135" t="s">
        <v>923</v>
      </c>
      <c r="C54" s="135" t="s">
        <v>5</v>
      </c>
      <c r="D54" s="136">
        <v>239671</v>
      </c>
      <c r="E54" s="136">
        <v>239731</v>
      </c>
      <c r="F54" s="342" t="s">
        <v>891</v>
      </c>
      <c r="G54" s="137" t="s">
        <v>895</v>
      </c>
      <c r="H54" s="138" t="s">
        <v>901</v>
      </c>
      <c r="J54" s="9">
        <v>2</v>
      </c>
    </row>
    <row r="55" spans="1:19" ht="37.5">
      <c r="A55" s="341">
        <v>53</v>
      </c>
      <c r="B55" s="135" t="s">
        <v>923</v>
      </c>
      <c r="C55" s="135" t="s">
        <v>5</v>
      </c>
      <c r="D55" s="136">
        <v>239312</v>
      </c>
      <c r="E55" s="136">
        <v>239738</v>
      </c>
      <c r="F55" s="342" t="s">
        <v>894</v>
      </c>
      <c r="G55" s="137" t="s">
        <v>897</v>
      </c>
      <c r="H55" s="138"/>
      <c r="J55" s="9">
        <v>2</v>
      </c>
    </row>
    <row r="56" spans="1:19" ht="37.5">
      <c r="A56" s="341">
        <v>54</v>
      </c>
      <c r="B56" s="63" t="s">
        <v>904</v>
      </c>
      <c r="C56" s="352" t="s">
        <v>905</v>
      </c>
      <c r="D56" s="373" t="s">
        <v>906</v>
      </c>
      <c r="E56" s="373" t="s">
        <v>926</v>
      </c>
      <c r="F56" s="63" t="s">
        <v>907</v>
      </c>
      <c r="G56" s="63" t="s">
        <v>908</v>
      </c>
      <c r="H56" s="63" t="s">
        <v>909</v>
      </c>
      <c r="J56" s="9">
        <v>1</v>
      </c>
    </row>
    <row r="57" spans="1:19">
      <c r="J57" s="9">
        <f>SUM(J9:J56)</f>
        <v>453</v>
      </c>
    </row>
  </sheetData>
  <mergeCells count="10">
    <mergeCell ref="H5:H6"/>
    <mergeCell ref="A1:H1"/>
    <mergeCell ref="A4:H4"/>
    <mergeCell ref="A7:B7"/>
    <mergeCell ref="D5:E5"/>
    <mergeCell ref="A5:A6"/>
    <mergeCell ref="B5:B6"/>
    <mergeCell ref="C5:C6"/>
    <mergeCell ref="F5:F6"/>
    <mergeCell ref="G5:G6"/>
  </mergeCells>
  <phoneticPr fontId="1" type="noConversion"/>
  <dataValidations count="2">
    <dataValidation type="list" allowBlank="1" showInputMessage="1" showErrorMessage="1" sqref="C47:C49">
      <formula1>"ผู้สอนในรายวิชา, ผู้ดูแลควบคุมการฝึกงาน, ที่ปรึกษาปัญหาพิเศษ โครงการ หรืองานวิจัย, ผู้ควบคุมการวิเคราะห์และการใช้เครื่องมือปฏิบัติการขั้นสูง, ที่ปรึกษาวิทยานิพนธ์"</formula1>
    </dataValidation>
    <dataValidation type="list" allowBlank="1" showInputMessage="1" showErrorMessage="1" sqref="G47:G49">
      <formula1>"ภายในมหาวิทยาลัย, ภายนอกมหาวิทยาลัย"</formula1>
    </dataValidation>
  </dataValidations>
  <pageMargins left="0.43307086614173229" right="0.27559055118110237" top="0.47244094488188981" bottom="0.43307086614173229" header="0.15748031496062992" footer="0.15748031496062992"/>
  <pageSetup paperSize="9" scale="80" orientation="landscape" cellComments="asDisplayed" r:id="rId1"/>
  <headerFooter alignWithMargins="0"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K64"/>
  <sheetViews>
    <sheetView topLeftCell="A5" zoomScale="80" zoomScaleNormal="80" workbookViewId="0">
      <pane ySplit="1230" activePane="bottomLeft"/>
      <selection activeCell="J6" sqref="J1:J1048576"/>
      <selection pane="bottomLeft" activeCell="H14" sqref="H14"/>
    </sheetView>
  </sheetViews>
  <sheetFormatPr defaultRowHeight="15.75"/>
  <cols>
    <col min="1" max="1" width="6.7109375" style="2" customWidth="1"/>
    <col min="2" max="2" width="37.85546875" style="2" customWidth="1"/>
    <col min="3" max="3" width="19.5703125" style="101" bestFit="1" customWidth="1"/>
    <col min="4" max="4" width="18.5703125" style="299" customWidth="1"/>
    <col min="5" max="5" width="23.85546875" style="2" bestFit="1" customWidth="1"/>
    <col min="6" max="6" width="16.140625" style="2" bestFit="1" customWidth="1"/>
    <col min="7" max="7" width="17.85546875" style="2" bestFit="1" customWidth="1"/>
    <col min="8" max="8" width="11.42578125" style="36" customWidth="1"/>
    <col min="9" max="9" width="16.28515625" style="320" customWidth="1"/>
    <col min="10" max="10" width="18" style="320" customWidth="1"/>
    <col min="11" max="11" width="16.28515625" style="36" customWidth="1"/>
    <col min="12" max="16384" width="9.140625" style="2"/>
  </cols>
  <sheetData>
    <row r="1" spans="1:11" ht="26.25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06"/>
      <c r="K1" s="14"/>
    </row>
    <row r="2" spans="1:11" s="16" customFormat="1" ht="18.75">
      <c r="A2" s="15"/>
      <c r="B2" s="15"/>
      <c r="C2" s="290"/>
      <c r="D2" s="297"/>
      <c r="E2" s="15"/>
      <c r="F2" s="15"/>
      <c r="G2" s="15"/>
      <c r="H2" s="15"/>
      <c r="I2" s="307"/>
      <c r="J2" s="307"/>
      <c r="K2" s="15"/>
    </row>
    <row r="3" spans="1:11" s="10" customFormat="1" ht="21">
      <c r="A3" s="17" t="s">
        <v>123</v>
      </c>
      <c r="B3" s="17"/>
      <c r="C3" s="291"/>
      <c r="D3" s="298"/>
      <c r="E3" s="17"/>
      <c r="F3" s="17"/>
      <c r="G3" s="17"/>
      <c r="H3" s="70"/>
      <c r="I3" s="308" t="s">
        <v>16</v>
      </c>
      <c r="J3" s="308"/>
      <c r="K3" s="12"/>
    </row>
    <row r="4" spans="1:11" s="10" customFormat="1" ht="21">
      <c r="C4" s="101"/>
      <c r="D4" s="299"/>
      <c r="H4" s="12"/>
      <c r="I4" s="308"/>
      <c r="J4" s="308"/>
      <c r="K4" s="12"/>
    </row>
    <row r="5" spans="1:11" ht="23.25" customHeight="1">
      <c r="A5" s="474" t="s">
        <v>7</v>
      </c>
      <c r="B5" s="474" t="s">
        <v>8</v>
      </c>
      <c r="C5" s="474" t="s">
        <v>9</v>
      </c>
      <c r="D5" s="476" t="s">
        <v>10</v>
      </c>
      <c r="E5" s="476" t="s">
        <v>11</v>
      </c>
      <c r="F5" s="478" t="s">
        <v>12</v>
      </c>
      <c r="G5" s="479"/>
      <c r="H5" s="476" t="s">
        <v>26</v>
      </c>
      <c r="I5" s="480" t="s">
        <v>27</v>
      </c>
      <c r="J5" s="480"/>
      <c r="K5" s="480"/>
    </row>
    <row r="6" spans="1:11" ht="63">
      <c r="A6" s="475"/>
      <c r="B6" s="475"/>
      <c r="C6" s="475"/>
      <c r="D6" s="477"/>
      <c r="E6" s="477"/>
      <c r="F6" s="18" t="s">
        <v>13</v>
      </c>
      <c r="G6" s="18" t="s">
        <v>14</v>
      </c>
      <c r="H6" s="477"/>
      <c r="I6" s="321" t="s">
        <v>28</v>
      </c>
      <c r="J6" s="321" t="s">
        <v>39</v>
      </c>
      <c r="K6" s="67" t="s">
        <v>45</v>
      </c>
    </row>
    <row r="7" spans="1:11" ht="21">
      <c r="A7" s="19"/>
      <c r="B7" s="20"/>
      <c r="C7" s="103"/>
      <c r="D7" s="292"/>
      <c r="E7" s="22"/>
      <c r="F7" s="21"/>
      <c r="G7" s="21"/>
      <c r="H7" s="72"/>
      <c r="I7" s="334">
        <f>SUM(I8:I63)</f>
        <v>4688</v>
      </c>
      <c r="J7" s="336">
        <f>K7/I7</f>
        <v>4.1958361774744031</v>
      </c>
      <c r="K7" s="335">
        <f>SUM(K8:K63)</f>
        <v>19670.080000000002</v>
      </c>
    </row>
    <row r="8" spans="1:11" s="10" customFormat="1" ht="126">
      <c r="A8" s="305">
        <v>1</v>
      </c>
      <c r="B8" s="121" t="s">
        <v>267</v>
      </c>
      <c r="C8" s="293" t="s">
        <v>268</v>
      </c>
      <c r="D8" s="117" t="s">
        <v>249</v>
      </c>
      <c r="E8" s="293" t="s">
        <v>269</v>
      </c>
      <c r="F8" s="122">
        <v>239342</v>
      </c>
      <c r="G8" s="122">
        <v>239415</v>
      </c>
      <c r="H8" s="123">
        <v>23</v>
      </c>
      <c r="I8" s="311">
        <v>19</v>
      </c>
      <c r="J8" s="312">
        <v>4</v>
      </c>
      <c r="K8" s="71">
        <f t="shared" ref="K8:K63" si="0">I8*J8</f>
        <v>76</v>
      </c>
    </row>
    <row r="9" spans="1:11" s="10" customFormat="1" ht="94.5">
      <c r="A9" s="120">
        <v>2</v>
      </c>
      <c r="B9" s="124" t="s">
        <v>270</v>
      </c>
      <c r="C9" s="111" t="s">
        <v>271</v>
      </c>
      <c r="D9" s="117" t="s">
        <v>249</v>
      </c>
      <c r="E9" s="111" t="s">
        <v>272</v>
      </c>
      <c r="F9" s="125">
        <v>239303</v>
      </c>
      <c r="G9" s="125">
        <v>239429</v>
      </c>
      <c r="H9" s="126">
        <v>20</v>
      </c>
      <c r="I9" s="313">
        <v>19</v>
      </c>
      <c r="J9" s="314">
        <v>4.7</v>
      </c>
      <c r="K9" s="71">
        <f t="shared" si="0"/>
        <v>89.3</v>
      </c>
    </row>
    <row r="10" spans="1:11" s="10" customFormat="1" ht="110.25">
      <c r="A10" s="120">
        <v>3</v>
      </c>
      <c r="B10" s="121" t="s">
        <v>273</v>
      </c>
      <c r="C10" s="293" t="s">
        <v>274</v>
      </c>
      <c r="D10" s="117" t="s">
        <v>249</v>
      </c>
      <c r="E10" s="293" t="s">
        <v>275</v>
      </c>
      <c r="F10" s="122">
        <v>239397</v>
      </c>
      <c r="G10" s="122">
        <v>239489</v>
      </c>
      <c r="H10" s="123">
        <v>22</v>
      </c>
      <c r="I10" s="311">
        <v>20</v>
      </c>
      <c r="J10" s="312">
        <v>4.2</v>
      </c>
      <c r="K10" s="71">
        <f t="shared" si="0"/>
        <v>84</v>
      </c>
    </row>
    <row r="11" spans="1:11" s="10" customFormat="1" ht="78.75">
      <c r="A11" s="305">
        <v>4</v>
      </c>
      <c r="B11" s="121" t="s">
        <v>276</v>
      </c>
      <c r="C11" s="293" t="s">
        <v>277</v>
      </c>
      <c r="D11" s="117" t="s">
        <v>249</v>
      </c>
      <c r="E11" s="293" t="s">
        <v>278</v>
      </c>
      <c r="F11" s="122">
        <v>239398</v>
      </c>
      <c r="G11" s="122">
        <v>239478</v>
      </c>
      <c r="H11" s="123">
        <v>23</v>
      </c>
      <c r="I11" s="311">
        <v>21</v>
      </c>
      <c r="J11" s="312">
        <v>4.3899999999999997</v>
      </c>
      <c r="K11" s="71">
        <f t="shared" si="0"/>
        <v>92.19</v>
      </c>
    </row>
    <row r="12" spans="1:11" s="10" customFormat="1" ht="110.25">
      <c r="A12" s="120">
        <v>5</v>
      </c>
      <c r="B12" s="121" t="s">
        <v>279</v>
      </c>
      <c r="C12" s="293" t="s">
        <v>274</v>
      </c>
      <c r="D12" s="117" t="s">
        <v>249</v>
      </c>
      <c r="E12" s="293" t="s">
        <v>280</v>
      </c>
      <c r="F12" s="122">
        <v>239446</v>
      </c>
      <c r="G12" s="122">
        <v>239495</v>
      </c>
      <c r="H12" s="123">
        <v>24</v>
      </c>
      <c r="I12" s="311">
        <v>23</v>
      </c>
      <c r="J12" s="312">
        <v>4.3</v>
      </c>
      <c r="K12" s="71">
        <f t="shared" si="0"/>
        <v>98.899999999999991</v>
      </c>
    </row>
    <row r="13" spans="1:11" s="10" customFormat="1" ht="173.25">
      <c r="A13" s="120">
        <v>6</v>
      </c>
      <c r="B13" s="121" t="s">
        <v>281</v>
      </c>
      <c r="C13" s="293" t="s">
        <v>282</v>
      </c>
      <c r="D13" s="117" t="s">
        <v>249</v>
      </c>
      <c r="E13" s="293" t="s">
        <v>283</v>
      </c>
      <c r="F13" s="122">
        <v>239461</v>
      </c>
      <c r="G13" s="122">
        <v>239464</v>
      </c>
      <c r="H13" s="123">
        <v>8</v>
      </c>
      <c r="I13" s="311">
        <v>8</v>
      </c>
      <c r="J13" s="312">
        <v>4.75</v>
      </c>
      <c r="K13" s="71">
        <f t="shared" si="0"/>
        <v>38</v>
      </c>
    </row>
    <row r="14" spans="1:11" s="10" customFormat="1" ht="63">
      <c r="A14" s="305">
        <v>7</v>
      </c>
      <c r="B14" s="121" t="s">
        <v>284</v>
      </c>
      <c r="C14" s="293" t="s">
        <v>285</v>
      </c>
      <c r="D14" s="117" t="s">
        <v>249</v>
      </c>
      <c r="E14" s="293" t="s">
        <v>286</v>
      </c>
      <c r="F14" s="122">
        <v>239519</v>
      </c>
      <c r="G14" s="122">
        <v>239569</v>
      </c>
      <c r="H14" s="123">
        <v>125</v>
      </c>
      <c r="I14" s="311">
        <v>101</v>
      </c>
      <c r="J14" s="312">
        <v>4.0999999999999996</v>
      </c>
      <c r="K14" s="71">
        <f t="shared" si="0"/>
        <v>414.09999999999997</v>
      </c>
    </row>
    <row r="15" spans="1:11" s="10" customFormat="1" ht="78.75">
      <c r="A15" s="120">
        <v>8</v>
      </c>
      <c r="B15" s="57" t="s">
        <v>287</v>
      </c>
      <c r="C15" s="117" t="s">
        <v>288</v>
      </c>
      <c r="D15" s="117" t="s">
        <v>249</v>
      </c>
      <c r="E15" s="117" t="s">
        <v>289</v>
      </c>
      <c r="F15" s="127">
        <v>239572</v>
      </c>
      <c r="G15" s="127">
        <v>239659</v>
      </c>
      <c r="H15" s="128">
        <v>10</v>
      </c>
      <c r="I15" s="315">
        <v>9</v>
      </c>
      <c r="J15" s="316">
        <v>4.67</v>
      </c>
      <c r="K15" s="71">
        <f t="shared" si="0"/>
        <v>42.03</v>
      </c>
    </row>
    <row r="16" spans="1:11" s="10" customFormat="1" ht="63">
      <c r="A16" s="120">
        <v>9</v>
      </c>
      <c r="B16" s="121" t="s">
        <v>290</v>
      </c>
      <c r="C16" s="293" t="s">
        <v>291</v>
      </c>
      <c r="D16" s="117" t="s">
        <v>249</v>
      </c>
      <c r="E16" s="117" t="s">
        <v>272</v>
      </c>
      <c r="F16" s="122">
        <v>239615</v>
      </c>
      <c r="G16" s="122">
        <v>239703</v>
      </c>
      <c r="H16" s="123">
        <v>20</v>
      </c>
      <c r="I16" s="311">
        <v>20</v>
      </c>
      <c r="J16" s="312">
        <v>4.5</v>
      </c>
      <c r="K16" s="71">
        <f t="shared" si="0"/>
        <v>90</v>
      </c>
    </row>
    <row r="17" spans="1:11" s="10" customFormat="1" ht="78.75">
      <c r="A17" s="305">
        <v>10</v>
      </c>
      <c r="B17" s="121" t="s">
        <v>292</v>
      </c>
      <c r="C17" s="293" t="s">
        <v>293</v>
      </c>
      <c r="D17" s="117" t="s">
        <v>249</v>
      </c>
      <c r="E17" s="293" t="s">
        <v>294</v>
      </c>
      <c r="F17" s="122">
        <v>239632</v>
      </c>
      <c r="G17" s="122">
        <v>239710</v>
      </c>
      <c r="H17" s="123">
        <v>203</v>
      </c>
      <c r="I17" s="311">
        <v>86</v>
      </c>
      <c r="J17" s="312">
        <v>4.12</v>
      </c>
      <c r="K17" s="71">
        <f t="shared" si="0"/>
        <v>354.32</v>
      </c>
    </row>
    <row r="18" spans="1:11" ht="94.5">
      <c r="A18" s="120">
        <v>11</v>
      </c>
      <c r="B18" s="121" t="s">
        <v>295</v>
      </c>
      <c r="C18" s="293" t="s">
        <v>296</v>
      </c>
      <c r="D18" s="117" t="s">
        <v>249</v>
      </c>
      <c r="E18" s="293" t="s">
        <v>280</v>
      </c>
      <c r="F18" s="122">
        <v>239671</v>
      </c>
      <c r="G18" s="122">
        <v>239702</v>
      </c>
      <c r="H18" s="123">
        <v>37</v>
      </c>
      <c r="I18" s="311">
        <v>31</v>
      </c>
      <c r="J18" s="312">
        <v>4</v>
      </c>
      <c r="K18" s="71">
        <f t="shared" si="0"/>
        <v>124</v>
      </c>
    </row>
    <row r="19" spans="1:11" ht="47.25">
      <c r="A19" s="120">
        <v>12</v>
      </c>
      <c r="B19" s="129" t="s">
        <v>297</v>
      </c>
      <c r="C19" s="118" t="s">
        <v>298</v>
      </c>
      <c r="D19" s="117" t="s">
        <v>249</v>
      </c>
      <c r="E19" s="117" t="s">
        <v>299</v>
      </c>
      <c r="F19" s="322" t="s">
        <v>300</v>
      </c>
      <c r="G19" s="322" t="s">
        <v>301</v>
      </c>
      <c r="H19" s="130">
        <v>3</v>
      </c>
      <c r="I19" s="315">
        <v>1</v>
      </c>
      <c r="J19" s="316">
        <v>5</v>
      </c>
      <c r="K19" s="71">
        <f t="shared" si="0"/>
        <v>5</v>
      </c>
    </row>
    <row r="20" spans="1:11" ht="78.75">
      <c r="A20" s="305">
        <v>13</v>
      </c>
      <c r="B20" s="129" t="s">
        <v>302</v>
      </c>
      <c r="C20" s="117" t="s">
        <v>303</v>
      </c>
      <c r="D20" s="117" t="s">
        <v>249</v>
      </c>
      <c r="E20" s="117" t="s">
        <v>299</v>
      </c>
      <c r="F20" s="322" t="s">
        <v>300</v>
      </c>
      <c r="G20" s="322" t="s">
        <v>301</v>
      </c>
      <c r="H20" s="130">
        <v>18</v>
      </c>
      <c r="I20" s="315">
        <v>10</v>
      </c>
      <c r="J20" s="316">
        <v>4.3</v>
      </c>
      <c r="K20" s="71">
        <f t="shared" si="0"/>
        <v>43</v>
      </c>
    </row>
    <row r="21" spans="1:11" ht="94.5">
      <c r="A21" s="120">
        <v>14</v>
      </c>
      <c r="B21" s="57" t="s">
        <v>304</v>
      </c>
      <c r="C21" s="117" t="s">
        <v>305</v>
      </c>
      <c r="D21" s="117" t="s">
        <v>249</v>
      </c>
      <c r="E21" s="293" t="s">
        <v>306</v>
      </c>
      <c r="F21" s="322" t="s">
        <v>300</v>
      </c>
      <c r="G21" s="322" t="s">
        <v>301</v>
      </c>
      <c r="H21" s="130">
        <v>9</v>
      </c>
      <c r="I21" s="315">
        <v>2</v>
      </c>
      <c r="J21" s="316">
        <v>4.5999999999999996</v>
      </c>
      <c r="K21" s="71">
        <f t="shared" si="0"/>
        <v>9.1999999999999993</v>
      </c>
    </row>
    <row r="22" spans="1:11" ht="47.25">
      <c r="A22" s="120">
        <v>15</v>
      </c>
      <c r="B22" s="129" t="s">
        <v>307</v>
      </c>
      <c r="C22" s="117" t="s">
        <v>308</v>
      </c>
      <c r="D22" s="117" t="s">
        <v>249</v>
      </c>
      <c r="E22" s="117" t="s">
        <v>299</v>
      </c>
      <c r="F22" s="322" t="s">
        <v>300</v>
      </c>
      <c r="G22" s="322" t="s">
        <v>301</v>
      </c>
      <c r="H22" s="130">
        <v>20</v>
      </c>
      <c r="I22" s="315">
        <v>22</v>
      </c>
      <c r="J22" s="316">
        <v>4.5</v>
      </c>
      <c r="K22" s="71">
        <f t="shared" si="0"/>
        <v>99</v>
      </c>
    </row>
    <row r="23" spans="1:11" ht="47.25">
      <c r="A23" s="305">
        <v>16</v>
      </c>
      <c r="B23" s="129" t="s">
        <v>309</v>
      </c>
      <c r="C23" s="117" t="s">
        <v>310</v>
      </c>
      <c r="D23" s="117" t="s">
        <v>249</v>
      </c>
      <c r="E23" s="117" t="s">
        <v>299</v>
      </c>
      <c r="F23" s="322" t="s">
        <v>300</v>
      </c>
      <c r="G23" s="322" t="s">
        <v>301</v>
      </c>
      <c r="H23" s="130">
        <v>13</v>
      </c>
      <c r="I23" s="315">
        <v>9</v>
      </c>
      <c r="J23" s="316">
        <v>4.4000000000000004</v>
      </c>
      <c r="K23" s="71">
        <f t="shared" si="0"/>
        <v>39.6</v>
      </c>
    </row>
    <row r="24" spans="1:11" ht="47.25">
      <c r="A24" s="120">
        <v>17</v>
      </c>
      <c r="B24" s="129" t="s">
        <v>311</v>
      </c>
      <c r="C24" s="118" t="s">
        <v>312</v>
      </c>
      <c r="D24" s="117" t="s">
        <v>249</v>
      </c>
      <c r="E24" s="117" t="s">
        <v>299</v>
      </c>
      <c r="F24" s="322" t="s">
        <v>300</v>
      </c>
      <c r="G24" s="322" t="s">
        <v>301</v>
      </c>
      <c r="H24" s="130">
        <v>2</v>
      </c>
      <c r="I24" s="315">
        <v>1</v>
      </c>
      <c r="J24" s="316">
        <v>5</v>
      </c>
      <c r="K24" s="71">
        <f t="shared" si="0"/>
        <v>5</v>
      </c>
    </row>
    <row r="25" spans="1:11" ht="47.25">
      <c r="A25" s="120">
        <v>18</v>
      </c>
      <c r="B25" s="57" t="s">
        <v>313</v>
      </c>
      <c r="C25" s="117" t="s">
        <v>314</v>
      </c>
      <c r="D25" s="117" t="s">
        <v>249</v>
      </c>
      <c r="E25" s="117" t="s">
        <v>299</v>
      </c>
      <c r="F25" s="322" t="s">
        <v>300</v>
      </c>
      <c r="G25" s="322" t="s">
        <v>301</v>
      </c>
      <c r="H25" s="130">
        <v>8</v>
      </c>
      <c r="I25" s="315">
        <v>4</v>
      </c>
      <c r="J25" s="316">
        <v>4.45</v>
      </c>
      <c r="K25" s="71">
        <f t="shared" si="0"/>
        <v>17.8</v>
      </c>
    </row>
    <row r="26" spans="1:11" ht="63">
      <c r="A26" s="305">
        <v>19</v>
      </c>
      <c r="B26" s="57" t="s">
        <v>315</v>
      </c>
      <c r="C26" s="117" t="s">
        <v>316</v>
      </c>
      <c r="D26" s="117" t="s">
        <v>249</v>
      </c>
      <c r="E26" s="117" t="s">
        <v>299</v>
      </c>
      <c r="F26" s="322" t="s">
        <v>300</v>
      </c>
      <c r="G26" s="322" t="s">
        <v>301</v>
      </c>
      <c r="H26" s="130">
        <v>5</v>
      </c>
      <c r="I26" s="315">
        <v>3</v>
      </c>
      <c r="J26" s="316">
        <v>4.3</v>
      </c>
      <c r="K26" s="71">
        <f t="shared" si="0"/>
        <v>12.899999999999999</v>
      </c>
    </row>
    <row r="27" spans="1:11" ht="47.25">
      <c r="A27" s="120">
        <v>20</v>
      </c>
      <c r="B27" s="129" t="s">
        <v>317</v>
      </c>
      <c r="C27" s="118" t="s">
        <v>298</v>
      </c>
      <c r="D27" s="117" t="s">
        <v>249</v>
      </c>
      <c r="E27" s="117" t="s">
        <v>299</v>
      </c>
      <c r="F27" s="322" t="s">
        <v>300</v>
      </c>
      <c r="G27" s="322" t="s">
        <v>301</v>
      </c>
      <c r="H27" s="130">
        <v>3</v>
      </c>
      <c r="I27" s="315">
        <v>0</v>
      </c>
      <c r="J27" s="316">
        <v>0</v>
      </c>
      <c r="K27" s="71">
        <f t="shared" si="0"/>
        <v>0</v>
      </c>
    </row>
    <row r="28" spans="1:11" ht="31.5">
      <c r="A28" s="120">
        <v>21</v>
      </c>
      <c r="B28" s="129" t="s">
        <v>318</v>
      </c>
      <c r="C28" s="118" t="s">
        <v>319</v>
      </c>
      <c r="D28" s="117" t="s">
        <v>249</v>
      </c>
      <c r="E28" s="117" t="s">
        <v>320</v>
      </c>
      <c r="F28" s="322" t="s">
        <v>300</v>
      </c>
      <c r="G28" s="322" t="s">
        <v>301</v>
      </c>
      <c r="H28" s="130">
        <v>2</v>
      </c>
      <c r="I28" s="315">
        <v>1</v>
      </c>
      <c r="J28" s="316">
        <v>4</v>
      </c>
      <c r="K28" s="71">
        <f t="shared" si="0"/>
        <v>4</v>
      </c>
    </row>
    <row r="29" spans="1:11" ht="47.25">
      <c r="A29" s="305">
        <v>22</v>
      </c>
      <c r="B29" s="129" t="s">
        <v>321</v>
      </c>
      <c r="C29" s="117" t="s">
        <v>322</v>
      </c>
      <c r="D29" s="117" t="s">
        <v>249</v>
      </c>
      <c r="E29" s="117" t="s">
        <v>299</v>
      </c>
      <c r="F29" s="322" t="s">
        <v>300</v>
      </c>
      <c r="G29" s="322" t="s">
        <v>301</v>
      </c>
      <c r="H29" s="130">
        <v>81</v>
      </c>
      <c r="I29" s="315">
        <v>81</v>
      </c>
      <c r="J29" s="316">
        <v>4.46</v>
      </c>
      <c r="K29" s="71">
        <f t="shared" si="0"/>
        <v>361.26</v>
      </c>
    </row>
    <row r="30" spans="1:11" ht="47.25">
      <c r="A30" s="120">
        <v>23</v>
      </c>
      <c r="B30" s="129" t="s">
        <v>323</v>
      </c>
      <c r="C30" s="117" t="s">
        <v>324</v>
      </c>
      <c r="D30" s="117" t="s">
        <v>249</v>
      </c>
      <c r="E30" s="117" t="s">
        <v>299</v>
      </c>
      <c r="F30" s="322" t="s">
        <v>300</v>
      </c>
      <c r="G30" s="322" t="s">
        <v>301</v>
      </c>
      <c r="H30" s="130">
        <v>1</v>
      </c>
      <c r="I30" s="315">
        <v>1</v>
      </c>
      <c r="J30" s="316">
        <v>4</v>
      </c>
      <c r="K30" s="71">
        <f t="shared" si="0"/>
        <v>4</v>
      </c>
    </row>
    <row r="31" spans="1:11" ht="56.25">
      <c r="A31" s="120">
        <v>24</v>
      </c>
      <c r="B31" s="57" t="s">
        <v>325</v>
      </c>
      <c r="C31" s="117" t="s">
        <v>326</v>
      </c>
      <c r="D31" s="117" t="s">
        <v>249</v>
      </c>
      <c r="E31" s="117" t="s">
        <v>299</v>
      </c>
      <c r="F31" s="322">
        <v>239509</v>
      </c>
      <c r="G31" s="322">
        <v>20728</v>
      </c>
      <c r="H31" s="120">
        <f>8+16</f>
        <v>24</v>
      </c>
      <c r="I31" s="311">
        <v>21</v>
      </c>
      <c r="J31" s="312">
        <v>4.8</v>
      </c>
      <c r="K31" s="71">
        <f t="shared" si="0"/>
        <v>100.8</v>
      </c>
    </row>
    <row r="32" spans="1:11" ht="63">
      <c r="A32" s="305">
        <v>25</v>
      </c>
      <c r="B32" s="129" t="s">
        <v>327</v>
      </c>
      <c r="C32" s="117" t="s">
        <v>328</v>
      </c>
      <c r="D32" s="117" t="s">
        <v>249</v>
      </c>
      <c r="E32" s="117" t="s">
        <v>299</v>
      </c>
      <c r="F32" s="322">
        <v>239509</v>
      </c>
      <c r="G32" s="322">
        <v>20728</v>
      </c>
      <c r="H32" s="120">
        <f>27+31</f>
        <v>58</v>
      </c>
      <c r="I32" s="311">
        <v>37</v>
      </c>
      <c r="J32" s="312">
        <v>4.54</v>
      </c>
      <c r="K32" s="71">
        <f t="shared" si="0"/>
        <v>167.98</v>
      </c>
    </row>
    <row r="33" spans="1:11" ht="47.25">
      <c r="A33" s="120">
        <v>26</v>
      </c>
      <c r="B33" s="129" t="s">
        <v>329</v>
      </c>
      <c r="C33" s="117" t="s">
        <v>330</v>
      </c>
      <c r="D33" s="117" t="s">
        <v>249</v>
      </c>
      <c r="E33" s="117" t="s">
        <v>299</v>
      </c>
      <c r="F33" s="322">
        <v>239509</v>
      </c>
      <c r="G33" s="322">
        <v>20728</v>
      </c>
      <c r="H33" s="120">
        <f>1+2</f>
        <v>3</v>
      </c>
      <c r="I33" s="311">
        <v>2</v>
      </c>
      <c r="J33" s="312">
        <v>4.5</v>
      </c>
      <c r="K33" s="71">
        <f t="shared" si="0"/>
        <v>9</v>
      </c>
    </row>
    <row r="34" spans="1:11" ht="126">
      <c r="A34" s="120">
        <v>27</v>
      </c>
      <c r="B34" s="57" t="s">
        <v>331</v>
      </c>
      <c r="C34" s="117" t="s">
        <v>332</v>
      </c>
      <c r="D34" s="117" t="s">
        <v>249</v>
      </c>
      <c r="E34" s="117" t="s">
        <v>299</v>
      </c>
      <c r="F34" s="322">
        <v>239509</v>
      </c>
      <c r="G34" s="322">
        <v>20728</v>
      </c>
      <c r="H34" s="120">
        <f>8+35</f>
        <v>43</v>
      </c>
      <c r="I34" s="311">
        <v>29</v>
      </c>
      <c r="J34" s="312">
        <v>4.5599999999999996</v>
      </c>
      <c r="K34" s="71">
        <f t="shared" si="0"/>
        <v>132.23999999999998</v>
      </c>
    </row>
    <row r="35" spans="1:11" ht="78.75">
      <c r="A35" s="305">
        <v>28</v>
      </c>
      <c r="B35" s="57" t="s">
        <v>333</v>
      </c>
      <c r="C35" s="117" t="s">
        <v>334</v>
      </c>
      <c r="D35" s="117" t="s">
        <v>249</v>
      </c>
      <c r="E35" s="293" t="s">
        <v>306</v>
      </c>
      <c r="F35" s="322">
        <v>239509</v>
      </c>
      <c r="G35" s="322">
        <v>20728</v>
      </c>
      <c r="H35" s="120">
        <f>4+7</f>
        <v>11</v>
      </c>
      <c r="I35" s="311">
        <v>4</v>
      </c>
      <c r="J35" s="312">
        <v>4.66</v>
      </c>
      <c r="K35" s="71">
        <f t="shared" si="0"/>
        <v>18.64</v>
      </c>
    </row>
    <row r="36" spans="1:11" ht="42">
      <c r="A36" s="120">
        <v>29</v>
      </c>
      <c r="B36" s="287" t="s">
        <v>638</v>
      </c>
      <c r="C36" s="294" t="s">
        <v>434</v>
      </c>
      <c r="D36" s="117" t="s">
        <v>251</v>
      </c>
      <c r="E36" s="118" t="s">
        <v>639</v>
      </c>
      <c r="F36" s="323"/>
      <c r="G36" s="323"/>
      <c r="H36" s="287">
        <v>55</v>
      </c>
      <c r="I36" s="317">
        <v>55</v>
      </c>
      <c r="J36" s="332">
        <v>4.0999999999999996</v>
      </c>
      <c r="K36" s="71">
        <f t="shared" si="0"/>
        <v>225.49999999999997</v>
      </c>
    </row>
    <row r="37" spans="1:11" ht="31.5">
      <c r="A37" s="120">
        <v>30</v>
      </c>
      <c r="B37" s="300" t="s">
        <v>640</v>
      </c>
      <c r="C37" s="301" t="s">
        <v>641</v>
      </c>
      <c r="D37" s="302" t="s">
        <v>251</v>
      </c>
      <c r="E37" s="303" t="s">
        <v>642</v>
      </c>
      <c r="F37" s="324" t="s">
        <v>643</v>
      </c>
      <c r="G37" s="324" t="s">
        <v>643</v>
      </c>
      <c r="H37" s="300">
        <v>25</v>
      </c>
      <c r="I37" s="318">
        <v>25</v>
      </c>
      <c r="J37" s="333">
        <v>4.5</v>
      </c>
      <c r="K37" s="304">
        <f t="shared" si="0"/>
        <v>112.5</v>
      </c>
    </row>
    <row r="38" spans="1:11" ht="31.5">
      <c r="A38" s="305">
        <v>31</v>
      </c>
      <c r="B38" s="287" t="s">
        <v>644</v>
      </c>
      <c r="C38" s="294" t="s">
        <v>645</v>
      </c>
      <c r="D38" s="117" t="s">
        <v>251</v>
      </c>
      <c r="E38" s="118" t="s">
        <v>642</v>
      </c>
      <c r="F38" s="325" t="s">
        <v>646</v>
      </c>
      <c r="G38" s="325" t="s">
        <v>646</v>
      </c>
      <c r="H38" s="287">
        <v>120</v>
      </c>
      <c r="I38" s="317">
        <v>120</v>
      </c>
      <c r="J38" s="332">
        <v>4.4800000000000004</v>
      </c>
      <c r="K38" s="71">
        <f t="shared" si="0"/>
        <v>537.6</v>
      </c>
    </row>
    <row r="39" spans="1:11" ht="31.5">
      <c r="A39" s="120">
        <v>32</v>
      </c>
      <c r="B39" s="287" t="s">
        <v>647</v>
      </c>
      <c r="C39" s="294" t="s">
        <v>416</v>
      </c>
      <c r="D39" s="117" t="s">
        <v>251</v>
      </c>
      <c r="E39" s="118" t="s">
        <v>642</v>
      </c>
      <c r="F39" s="325" t="s">
        <v>648</v>
      </c>
      <c r="G39" s="325" t="s">
        <v>648</v>
      </c>
      <c r="H39" s="287">
        <v>92</v>
      </c>
      <c r="I39" s="317">
        <v>92</v>
      </c>
      <c r="J39" s="332">
        <v>4.12</v>
      </c>
      <c r="K39" s="71">
        <f t="shared" si="0"/>
        <v>379.04</v>
      </c>
    </row>
    <row r="40" spans="1:11" ht="63">
      <c r="A40" s="120">
        <v>33</v>
      </c>
      <c r="B40" s="287" t="s">
        <v>649</v>
      </c>
      <c r="C40" s="294" t="s">
        <v>434</v>
      </c>
      <c r="D40" s="117" t="s">
        <v>251</v>
      </c>
      <c r="E40" s="118" t="s">
        <v>650</v>
      </c>
      <c r="F40" s="326" t="s">
        <v>432</v>
      </c>
      <c r="G40" s="326" t="s">
        <v>433</v>
      </c>
      <c r="H40" s="287">
        <v>283</v>
      </c>
      <c r="I40" s="317">
        <v>283</v>
      </c>
      <c r="J40" s="332">
        <v>4.0999999999999996</v>
      </c>
      <c r="K40" s="71">
        <f t="shared" si="0"/>
        <v>1160.3</v>
      </c>
    </row>
    <row r="41" spans="1:11" ht="47.25">
      <c r="A41" s="305">
        <v>34</v>
      </c>
      <c r="B41" s="287" t="s">
        <v>651</v>
      </c>
      <c r="C41" s="295" t="s">
        <v>652</v>
      </c>
      <c r="D41" s="117" t="s">
        <v>251</v>
      </c>
      <c r="E41" s="117" t="s">
        <v>653</v>
      </c>
      <c r="F41" s="325" t="s">
        <v>654</v>
      </c>
      <c r="G41" s="325" t="s">
        <v>655</v>
      </c>
      <c r="H41" s="287">
        <v>952</v>
      </c>
      <c r="I41" s="317">
        <v>952</v>
      </c>
      <c r="J41" s="332">
        <v>4.2</v>
      </c>
      <c r="K41" s="71">
        <f t="shared" si="0"/>
        <v>3998.4</v>
      </c>
    </row>
    <row r="42" spans="1:11" ht="47.25">
      <c r="A42" s="120">
        <v>35</v>
      </c>
      <c r="B42" s="287" t="s">
        <v>656</v>
      </c>
      <c r="C42" s="295" t="s">
        <v>652</v>
      </c>
      <c r="D42" s="117" t="s">
        <v>251</v>
      </c>
      <c r="E42" s="117" t="s">
        <v>653</v>
      </c>
      <c r="F42" s="325" t="s">
        <v>654</v>
      </c>
      <c r="G42" s="325" t="s">
        <v>655</v>
      </c>
      <c r="H42" s="288">
        <v>1253</v>
      </c>
      <c r="I42" s="319">
        <v>1253</v>
      </c>
      <c r="J42" s="332">
        <v>4.0999999999999996</v>
      </c>
      <c r="K42" s="71">
        <f t="shared" si="0"/>
        <v>5137.2999999999993</v>
      </c>
    </row>
    <row r="43" spans="1:11" ht="31.5">
      <c r="A43" s="120">
        <v>36</v>
      </c>
      <c r="B43" s="287" t="s">
        <v>657</v>
      </c>
      <c r="C43" s="294" t="s">
        <v>658</v>
      </c>
      <c r="D43" s="117" t="s">
        <v>251</v>
      </c>
      <c r="E43" s="117" t="s">
        <v>653</v>
      </c>
      <c r="F43" s="325" t="s">
        <v>654</v>
      </c>
      <c r="G43" s="325" t="s">
        <v>655</v>
      </c>
      <c r="H43" s="287">
        <v>20</v>
      </c>
      <c r="I43" s="317">
        <v>20</v>
      </c>
      <c r="J43" s="332">
        <v>4</v>
      </c>
      <c r="K43" s="71">
        <f t="shared" si="0"/>
        <v>80</v>
      </c>
    </row>
    <row r="44" spans="1:11" ht="31.5">
      <c r="A44" s="305">
        <v>37</v>
      </c>
      <c r="B44" s="287" t="s">
        <v>659</v>
      </c>
      <c r="C44" s="294" t="s">
        <v>658</v>
      </c>
      <c r="D44" s="117" t="s">
        <v>251</v>
      </c>
      <c r="E44" s="117" t="s">
        <v>653</v>
      </c>
      <c r="F44" s="325" t="s">
        <v>654</v>
      </c>
      <c r="G44" s="325" t="s">
        <v>655</v>
      </c>
      <c r="H44" s="287">
        <v>18</v>
      </c>
      <c r="I44" s="317">
        <v>18</v>
      </c>
      <c r="J44" s="332">
        <v>4.2</v>
      </c>
      <c r="K44" s="71">
        <f t="shared" si="0"/>
        <v>75.600000000000009</v>
      </c>
    </row>
    <row r="45" spans="1:11" ht="31.5">
      <c r="A45" s="120">
        <v>38</v>
      </c>
      <c r="B45" s="287" t="s">
        <v>660</v>
      </c>
      <c r="C45" s="294" t="s">
        <v>658</v>
      </c>
      <c r="D45" s="117" t="s">
        <v>251</v>
      </c>
      <c r="E45" s="117" t="s">
        <v>653</v>
      </c>
      <c r="F45" s="325" t="s">
        <v>654</v>
      </c>
      <c r="G45" s="325" t="s">
        <v>655</v>
      </c>
      <c r="H45" s="287">
        <v>4</v>
      </c>
      <c r="I45" s="317">
        <v>4</v>
      </c>
      <c r="J45" s="332">
        <v>4.0999999999999996</v>
      </c>
      <c r="K45" s="71">
        <f t="shared" si="0"/>
        <v>16.399999999999999</v>
      </c>
    </row>
    <row r="46" spans="1:11" ht="94.5">
      <c r="A46" s="120">
        <v>39</v>
      </c>
      <c r="B46" s="289" t="s">
        <v>661</v>
      </c>
      <c r="C46" s="296" t="s">
        <v>663</v>
      </c>
      <c r="D46" s="117" t="s">
        <v>251</v>
      </c>
      <c r="E46" s="118" t="s">
        <v>662</v>
      </c>
      <c r="F46" s="325" t="s">
        <v>654</v>
      </c>
      <c r="G46" s="325" t="s">
        <v>655</v>
      </c>
      <c r="H46" s="288">
        <v>23</v>
      </c>
      <c r="I46" s="319">
        <v>23</v>
      </c>
      <c r="J46" s="332">
        <v>4.1100000000000003</v>
      </c>
      <c r="K46" s="71">
        <f t="shared" si="0"/>
        <v>94.53</v>
      </c>
    </row>
    <row r="47" spans="1:11" ht="37.5">
      <c r="A47" s="305">
        <v>40</v>
      </c>
      <c r="B47" s="57" t="s">
        <v>678</v>
      </c>
      <c r="C47" s="117" t="s">
        <v>679</v>
      </c>
      <c r="D47" s="293" t="s">
        <v>577</v>
      </c>
      <c r="E47" s="118" t="s">
        <v>662</v>
      </c>
      <c r="F47" s="322"/>
      <c r="G47" s="311"/>
      <c r="H47" s="120">
        <v>90</v>
      </c>
      <c r="I47" s="311">
        <v>90</v>
      </c>
      <c r="J47" s="312">
        <v>4.4000000000000004</v>
      </c>
      <c r="K47" s="71">
        <f t="shared" si="0"/>
        <v>396.00000000000006</v>
      </c>
    </row>
    <row r="48" spans="1:11" ht="31.5">
      <c r="A48" s="120">
        <v>41</v>
      </c>
      <c r="B48" s="57" t="s">
        <v>680</v>
      </c>
      <c r="C48" s="117" t="s">
        <v>679</v>
      </c>
      <c r="D48" s="293" t="s">
        <v>577</v>
      </c>
      <c r="E48" s="118" t="s">
        <v>662</v>
      </c>
      <c r="F48" s="322"/>
      <c r="G48" s="311"/>
      <c r="H48" s="120">
        <v>51</v>
      </c>
      <c r="I48" s="311">
        <v>51</v>
      </c>
      <c r="J48" s="312">
        <v>4.68</v>
      </c>
      <c r="K48" s="71">
        <f t="shared" si="0"/>
        <v>238.67999999999998</v>
      </c>
    </row>
    <row r="49" spans="1:11" ht="31.5">
      <c r="A49" s="120">
        <v>42</v>
      </c>
      <c r="B49" s="57" t="s">
        <v>681</v>
      </c>
      <c r="C49" s="117" t="s">
        <v>679</v>
      </c>
      <c r="D49" s="293" t="s">
        <v>577</v>
      </c>
      <c r="E49" s="118" t="s">
        <v>662</v>
      </c>
      <c r="F49" s="322"/>
      <c r="G49" s="311"/>
      <c r="H49" s="120">
        <v>159</v>
      </c>
      <c r="I49" s="311">
        <v>159</v>
      </c>
      <c r="J49" s="312">
        <v>4.3</v>
      </c>
      <c r="K49" s="71">
        <f t="shared" si="0"/>
        <v>683.69999999999993</v>
      </c>
    </row>
    <row r="50" spans="1:11" ht="31.5">
      <c r="A50" s="305">
        <v>43</v>
      </c>
      <c r="B50" s="57" t="s">
        <v>682</v>
      </c>
      <c r="C50" s="117" t="s">
        <v>679</v>
      </c>
      <c r="D50" s="293" t="s">
        <v>577</v>
      </c>
      <c r="E50" s="118" t="s">
        <v>662</v>
      </c>
      <c r="F50" s="322"/>
      <c r="G50" s="311"/>
      <c r="H50" s="120">
        <v>12</v>
      </c>
      <c r="I50" s="311">
        <v>12</v>
      </c>
      <c r="J50" s="312">
        <v>4.58</v>
      </c>
      <c r="K50" s="71">
        <f t="shared" si="0"/>
        <v>54.96</v>
      </c>
    </row>
    <row r="51" spans="1:11" ht="31.5">
      <c r="A51" s="120">
        <v>44</v>
      </c>
      <c r="B51" s="57" t="s">
        <v>683</v>
      </c>
      <c r="C51" s="117" t="s">
        <v>679</v>
      </c>
      <c r="D51" s="293" t="s">
        <v>577</v>
      </c>
      <c r="E51" s="118" t="s">
        <v>662</v>
      </c>
      <c r="F51" s="322"/>
      <c r="G51" s="311"/>
      <c r="H51" s="120">
        <v>174</v>
      </c>
      <c r="I51" s="311">
        <v>174</v>
      </c>
      <c r="J51" s="312">
        <v>4.16</v>
      </c>
      <c r="K51" s="71">
        <f t="shared" si="0"/>
        <v>723.84</v>
      </c>
    </row>
    <row r="52" spans="1:11" ht="31.5">
      <c r="A52" s="120">
        <v>45</v>
      </c>
      <c r="B52" s="57" t="s">
        <v>684</v>
      </c>
      <c r="C52" s="117" t="s">
        <v>679</v>
      </c>
      <c r="D52" s="293" t="s">
        <v>577</v>
      </c>
      <c r="E52" s="118" t="s">
        <v>662</v>
      </c>
      <c r="F52" s="322"/>
      <c r="G52" s="311"/>
      <c r="H52" s="120">
        <v>5</v>
      </c>
      <c r="I52" s="311">
        <v>5</v>
      </c>
      <c r="J52" s="312">
        <v>4.8</v>
      </c>
      <c r="K52" s="71">
        <f t="shared" si="0"/>
        <v>24</v>
      </c>
    </row>
    <row r="53" spans="1:11" ht="42">
      <c r="A53" s="305">
        <v>46</v>
      </c>
      <c r="B53" s="119" t="s">
        <v>667</v>
      </c>
      <c r="C53" s="8" t="s">
        <v>668</v>
      </c>
      <c r="D53" s="8" t="s">
        <v>669</v>
      </c>
      <c r="E53" s="327"/>
      <c r="F53" s="327">
        <v>239492</v>
      </c>
      <c r="G53" s="327">
        <v>239493</v>
      </c>
      <c r="H53" s="328">
        <v>120</v>
      </c>
      <c r="I53" s="23">
        <v>120</v>
      </c>
      <c r="J53" s="71">
        <v>4.33</v>
      </c>
      <c r="K53" s="71">
        <f t="shared" ref="K53:K59" si="1">J53*I53</f>
        <v>519.6</v>
      </c>
    </row>
    <row r="54" spans="1:11" ht="42">
      <c r="A54" s="120">
        <v>47</v>
      </c>
      <c r="B54" s="329" t="s">
        <v>670</v>
      </c>
      <c r="C54" s="8" t="s">
        <v>668</v>
      </c>
      <c r="D54" s="8" t="s">
        <v>669</v>
      </c>
      <c r="E54" s="327"/>
      <c r="F54" s="327">
        <v>239510</v>
      </c>
      <c r="G54" s="327">
        <v>239510</v>
      </c>
      <c r="H54" s="328">
        <v>130</v>
      </c>
      <c r="I54" s="23">
        <v>130</v>
      </c>
      <c r="J54" s="71">
        <v>4.03</v>
      </c>
      <c r="K54" s="71">
        <f t="shared" si="1"/>
        <v>523.9</v>
      </c>
    </row>
    <row r="55" spans="1:11" ht="42">
      <c r="A55" s="120">
        <v>48</v>
      </c>
      <c r="B55" s="119" t="s">
        <v>671</v>
      </c>
      <c r="C55" s="8" t="s">
        <v>668</v>
      </c>
      <c r="D55" s="8" t="s">
        <v>669</v>
      </c>
      <c r="E55" s="327"/>
      <c r="F55" s="327">
        <v>239596</v>
      </c>
      <c r="G55" s="327">
        <v>239596</v>
      </c>
      <c r="H55" s="328">
        <v>116</v>
      </c>
      <c r="I55" s="23">
        <v>116</v>
      </c>
      <c r="J55" s="71">
        <v>4.22</v>
      </c>
      <c r="K55" s="71">
        <f t="shared" si="1"/>
        <v>489.52</v>
      </c>
    </row>
    <row r="56" spans="1:11" ht="42">
      <c r="A56" s="305">
        <v>49</v>
      </c>
      <c r="B56" s="119" t="s">
        <v>672</v>
      </c>
      <c r="C56" s="8" t="s">
        <v>668</v>
      </c>
      <c r="D56" s="8" t="s">
        <v>669</v>
      </c>
      <c r="E56" s="327"/>
      <c r="F56" s="327">
        <v>239701</v>
      </c>
      <c r="G56" s="327">
        <v>239701</v>
      </c>
      <c r="H56" s="328">
        <v>88</v>
      </c>
      <c r="I56" s="23">
        <v>88</v>
      </c>
      <c r="J56" s="71">
        <v>4.1500000000000004</v>
      </c>
      <c r="K56" s="71">
        <f t="shared" si="1"/>
        <v>365.20000000000005</v>
      </c>
    </row>
    <row r="57" spans="1:11" ht="84">
      <c r="A57" s="120">
        <v>50</v>
      </c>
      <c r="B57" s="8" t="s">
        <v>673</v>
      </c>
      <c r="C57" s="8" t="s">
        <v>668</v>
      </c>
      <c r="D57" s="8" t="s">
        <v>669</v>
      </c>
      <c r="E57" s="330"/>
      <c r="F57" s="330" t="s">
        <v>674</v>
      </c>
      <c r="G57" s="330" t="s">
        <v>675</v>
      </c>
      <c r="H57" s="328">
        <v>40</v>
      </c>
      <c r="I57" s="23">
        <v>40</v>
      </c>
      <c r="J57" s="71">
        <v>3.98</v>
      </c>
      <c r="K57" s="71">
        <f t="shared" si="1"/>
        <v>159.19999999999999</v>
      </c>
    </row>
    <row r="58" spans="1:11" ht="63">
      <c r="A58" s="120">
        <v>51</v>
      </c>
      <c r="B58" s="287" t="s">
        <v>910</v>
      </c>
      <c r="C58" s="8" t="s">
        <v>668</v>
      </c>
      <c r="D58" s="8" t="s">
        <v>911</v>
      </c>
      <c r="E58" s="330" t="s">
        <v>912</v>
      </c>
      <c r="F58" s="330">
        <v>239601</v>
      </c>
      <c r="G58" s="330">
        <v>239751</v>
      </c>
      <c r="H58" s="328">
        <v>100</v>
      </c>
      <c r="I58" s="23">
        <v>61</v>
      </c>
      <c r="J58" s="71">
        <v>4.1900000000000004</v>
      </c>
      <c r="K58" s="71">
        <f t="shared" si="1"/>
        <v>255.59000000000003</v>
      </c>
    </row>
    <row r="59" spans="1:11" ht="42">
      <c r="A59" s="120">
        <v>52</v>
      </c>
      <c r="B59" s="116" t="s">
        <v>676</v>
      </c>
      <c r="C59" s="8" t="s">
        <v>668</v>
      </c>
      <c r="D59" s="8" t="s">
        <v>669</v>
      </c>
      <c r="E59" s="330"/>
      <c r="F59" s="330" t="s">
        <v>677</v>
      </c>
      <c r="G59" s="330">
        <v>239416</v>
      </c>
      <c r="H59" s="328">
        <v>52</v>
      </c>
      <c r="I59" s="23">
        <v>51</v>
      </c>
      <c r="J59" s="71">
        <v>4.17</v>
      </c>
      <c r="K59" s="71">
        <f t="shared" si="1"/>
        <v>212.67</v>
      </c>
    </row>
    <row r="60" spans="1:11" s="10" customFormat="1" ht="21">
      <c r="A60" s="305">
        <v>53</v>
      </c>
      <c r="B60" s="8" t="s">
        <v>158</v>
      </c>
      <c r="C60" s="118" t="s">
        <v>157</v>
      </c>
      <c r="D60" s="117" t="s">
        <v>157</v>
      </c>
      <c r="E60" s="118" t="s">
        <v>159</v>
      </c>
      <c r="F60" s="97" t="s">
        <v>160</v>
      </c>
      <c r="G60" s="97" t="s">
        <v>161</v>
      </c>
      <c r="H60" s="73">
        <v>22</v>
      </c>
      <c r="I60" s="309">
        <v>22</v>
      </c>
      <c r="J60" s="310">
        <v>4.04</v>
      </c>
      <c r="K60" s="71">
        <f>I60*J60</f>
        <v>88.88</v>
      </c>
    </row>
    <row r="61" spans="1:11" s="10" customFormat="1" ht="21">
      <c r="A61" s="120">
        <v>54</v>
      </c>
      <c r="B61" s="8" t="s">
        <v>664</v>
      </c>
      <c r="C61" s="118" t="s">
        <v>157</v>
      </c>
      <c r="D61" s="117" t="s">
        <v>157</v>
      </c>
      <c r="E61" s="118" t="s">
        <v>159</v>
      </c>
      <c r="F61" s="97" t="s">
        <v>665</v>
      </c>
      <c r="G61" s="97" t="s">
        <v>666</v>
      </c>
      <c r="H61" s="73">
        <v>25</v>
      </c>
      <c r="I61" s="309">
        <v>28</v>
      </c>
      <c r="J61" s="310">
        <v>4.01</v>
      </c>
      <c r="K61" s="71">
        <f>I61*J61</f>
        <v>112.28</v>
      </c>
    </row>
    <row r="62" spans="1:11" ht="21">
      <c r="A62" s="305">
        <v>55</v>
      </c>
      <c r="B62" s="57" t="s">
        <v>685</v>
      </c>
      <c r="C62" s="117" t="s">
        <v>686</v>
      </c>
      <c r="D62" s="117" t="s">
        <v>686</v>
      </c>
      <c r="E62" s="127" t="s">
        <v>687</v>
      </c>
      <c r="F62" s="322"/>
      <c r="G62" s="311"/>
      <c r="H62" s="120">
        <v>38</v>
      </c>
      <c r="I62" s="311">
        <v>38</v>
      </c>
      <c r="J62" s="312">
        <v>4.3499999999999996</v>
      </c>
      <c r="K62" s="71">
        <f t="shared" si="0"/>
        <v>165.29999999999998</v>
      </c>
    </row>
    <row r="63" spans="1:11" ht="75">
      <c r="A63" s="120">
        <v>56</v>
      </c>
      <c r="B63" s="57" t="s">
        <v>688</v>
      </c>
      <c r="C63" s="117" t="s">
        <v>686</v>
      </c>
      <c r="D63" s="117" t="s">
        <v>686</v>
      </c>
      <c r="E63" s="118" t="s">
        <v>159</v>
      </c>
      <c r="F63" s="322"/>
      <c r="G63" s="311"/>
      <c r="H63" s="120">
        <v>73</v>
      </c>
      <c r="I63" s="311">
        <v>73</v>
      </c>
      <c r="J63" s="312">
        <v>4.21</v>
      </c>
      <c r="K63" s="71">
        <f t="shared" si="0"/>
        <v>307.33</v>
      </c>
    </row>
    <row r="64" spans="1:11">
      <c r="H64" s="374">
        <f>SUM(H8:H63)</f>
        <v>4959</v>
      </c>
      <c r="I64" s="2"/>
      <c r="K64" s="353">
        <f>SUM(K7:K63)</f>
        <v>39340.159999999974</v>
      </c>
    </row>
  </sheetData>
  <mergeCells count="9">
    <mergeCell ref="A1:I1"/>
    <mergeCell ref="A5:A6"/>
    <mergeCell ref="B5:B6"/>
    <mergeCell ref="C5:C6"/>
    <mergeCell ref="D5:D6"/>
    <mergeCell ref="E5:E6"/>
    <mergeCell ref="F5:G5"/>
    <mergeCell ref="H5:H6"/>
    <mergeCell ref="I5:K5"/>
  </mergeCells>
  <phoneticPr fontId="1" type="noConversion"/>
  <pageMargins left="0.27559055118110237" right="0.27559055118110237" top="0.59055118110236227" bottom="0.55118110236220474" header="0.35433070866141736" footer="0.15748031496062992"/>
  <pageSetup paperSize="9" scale="70" orientation="landscape" cellComments="asDisplayed" r:id="rId1"/>
  <headerFooter alignWithMargins="0">
    <oddFooter>&amp;C&amp;P&amp;R&amp;D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3</vt:i4>
      </vt:variant>
    </vt:vector>
  </HeadingPairs>
  <TitlesOfParts>
    <vt:vector size="13" baseType="lpstr">
      <vt:lpstr>ด้านภารกิจหลัก</vt:lpstr>
      <vt:lpstr>แบบเก็บภารกิจหลัก 1</vt:lpstr>
      <vt:lpstr>แบบเก็บภารกิจหลัก 2</vt:lpstr>
      <vt:lpstr>แบบเก็บภารกิจหลัก 3</vt:lpstr>
      <vt:lpstr>แบบเก็บภารกิจหลัก 4.1</vt:lpstr>
      <vt:lpstr>แบบเก็บภารกิจหลัก 4.2</vt:lpstr>
      <vt:lpstr>แบบเก็บภารกิจหลัก 4.3</vt:lpstr>
      <vt:lpstr>แบบเก็บภารกิจหลัก5</vt:lpstr>
      <vt:lpstr>แบบเก็บภารกิจหลัก 6</vt:lpstr>
      <vt:lpstr>แบบเก็บภารกิจหลัก 7</vt:lpstr>
      <vt:lpstr>'แบบเก็บภารกิจหลัก 6'!Print_Area</vt:lpstr>
      <vt:lpstr>'แบบเก็บภารกิจหลัก 7'!Print_Area</vt:lpstr>
      <vt:lpstr>แบบเก็บภารกิจหลัก5!Print_Titles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KURDI</cp:lastModifiedBy>
  <cp:lastPrinted>2013-07-01T04:32:32Z</cp:lastPrinted>
  <dcterms:created xsi:type="dcterms:W3CDTF">2006-03-08T04:21:39Z</dcterms:created>
  <dcterms:modified xsi:type="dcterms:W3CDTF">2013-07-01T09:14:10Z</dcterms:modified>
</cp:coreProperties>
</file>